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50" windowHeight="5790" activeTab="2"/>
  </bookViews>
  <sheets>
    <sheet name="riepilogo" sheetId="1" r:id="rId1"/>
    <sheet name="gettoni" sheetId="2" r:id="rId2"/>
    <sheet name="RIMBORSI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mauro.tarantino</author>
  </authors>
  <commentList>
    <comment ref="C19" authorId="0">
      <text>
        <r>
          <rPr>
            <b/>
            <sz val="10"/>
            <rFont val="Tahoma"/>
            <family val="2"/>
          </rPr>
          <t>mauro.tarantino:</t>
        </r>
        <r>
          <rPr>
            <sz val="10"/>
            <rFont val="Tahoma"/>
            <family val="2"/>
          </rPr>
          <t xml:space="preserve">
RIMBORSATI A PARTE</t>
        </r>
      </text>
    </comment>
  </commentList>
</comments>
</file>

<file path=xl/sharedStrings.xml><?xml version="1.0" encoding="utf-8"?>
<sst xmlns="http://schemas.openxmlformats.org/spreadsheetml/2006/main" count="635" uniqueCount="157">
  <si>
    <t xml:space="preserve">nato a </t>
  </si>
  <si>
    <t>il</t>
  </si>
  <si>
    <t>cod. fiscale</t>
  </si>
  <si>
    <t>BENSI ENRICO</t>
  </si>
  <si>
    <t>Perugia</t>
  </si>
  <si>
    <t>Arezzo</t>
  </si>
  <si>
    <t>Via Ugo La Malfa n. 10 -20128 Milano-</t>
  </si>
  <si>
    <t>BRS LSN 60E08 A390V</t>
  </si>
  <si>
    <t>Via Barca n. 35 - Fratta Todina (PG)</t>
  </si>
  <si>
    <t>CRB GNN 63H11 G478V</t>
  </si>
  <si>
    <t>CECCARELLI FRANCO</t>
  </si>
  <si>
    <t>Monsumm.Ter</t>
  </si>
  <si>
    <t>Via Pietre cavate n. 2 - Montecatini Terme -</t>
  </si>
  <si>
    <t>CCC FNC 49T19 F384S</t>
  </si>
  <si>
    <t>CESARI LUCA</t>
  </si>
  <si>
    <t>S.Giov. Vald.</t>
  </si>
  <si>
    <t>Via Diaz n. 35 - 52027 San Giovanni V.no n. 35</t>
  </si>
  <si>
    <t>CSR LCU 56S19 H901S</t>
  </si>
  <si>
    <t>COPPOLA IVO</t>
  </si>
  <si>
    <t>Siena</t>
  </si>
  <si>
    <t>Largo F.lli Cervi n. 9 -Rapolano Terme</t>
  </si>
  <si>
    <t>CPP VIO 78T18 I726W</t>
  </si>
  <si>
    <t>Via XX Settembre n. 130   -06124 Perugia</t>
  </si>
  <si>
    <t>FLN CLD 53C31 G478O</t>
  </si>
  <si>
    <t>Assisi</t>
  </si>
  <si>
    <t>Via della Repubblica n. 5  -S. Maria d/Angeli-</t>
  </si>
  <si>
    <t xml:space="preserve">FLN MRA 45C08 A475B </t>
  </si>
  <si>
    <t>Voc. I  Mandrelli n. 49 -Spina Marsciano(PG)</t>
  </si>
  <si>
    <t>LCC NTN 39T05 G478F</t>
  </si>
  <si>
    <t>MONICCHI STEFANO</t>
  </si>
  <si>
    <t>Voc. Rosaro n. 48   - Terni</t>
  </si>
  <si>
    <t>MNC SFN 59H01 G478E</t>
  </si>
  <si>
    <t>ORTALLI GINO</t>
  </si>
  <si>
    <t>Città di Cast.</t>
  </si>
  <si>
    <t xml:space="preserve">Piazza De Amicis n. 1    -  Anghiari (AR) </t>
  </si>
  <si>
    <t>RTL GNI 39P15 C745E</t>
  </si>
  <si>
    <t>Consiglio di Amm/ne FARMACENTRO 2009-2012</t>
  </si>
  <si>
    <t>BARBA GAETANO</t>
  </si>
  <si>
    <t>BERNARDINETTI LUCA</t>
  </si>
  <si>
    <t>D'AVELLA PASQUALE</t>
  </si>
  <si>
    <t>LUCCHI ANTONIO</t>
  </si>
  <si>
    <t>FEDERICI FLAVIO MARIA</t>
  </si>
  <si>
    <t>MORESCHINI MARIO</t>
  </si>
  <si>
    <t>MURATTINI MARCO</t>
  </si>
  <si>
    <t>PENSERINI PAOLA</t>
  </si>
  <si>
    <t>PIERINI FRANCO (*)</t>
  </si>
  <si>
    <t>SALSANO EDUARDO</t>
  </si>
  <si>
    <t xml:space="preserve">SIMONELLI PIERPAOLO </t>
  </si>
  <si>
    <t>Ancona</t>
  </si>
  <si>
    <t>Via Acquasanta n. 23 - Jesi (AN)</t>
  </si>
  <si>
    <t>BRB GTN 62A27 A271V</t>
  </si>
  <si>
    <t>Jesi</t>
  </si>
  <si>
    <t>Via R. Sanzio, 75 - Jesi (AN)</t>
  </si>
  <si>
    <t>Urbino</t>
  </si>
  <si>
    <t>Via dei Mandorli, 25- Montemarciano (AN)</t>
  </si>
  <si>
    <t>CRS SDR 48S27 L500Q</t>
  </si>
  <si>
    <t>CSR SDR 39L19 E388I</t>
  </si>
  <si>
    <t>(*) COMPONENTE COMITATO ESECUTIVO</t>
  </si>
  <si>
    <t>Andria (BA)</t>
  </si>
  <si>
    <t>Via Formentini, 20 - San Benedetto del t. (AP)</t>
  </si>
  <si>
    <t>DVL PQL 52A25 A285R</t>
  </si>
  <si>
    <t>Cupramontana (AN)</t>
  </si>
  <si>
    <t>C.so Leopardi, 52 - Cupramontana (AN)</t>
  </si>
  <si>
    <t>FDR FVM 38E17 D211Y</t>
  </si>
  <si>
    <t>Argenta (FE)</t>
  </si>
  <si>
    <t>Viale C. Battisti, 61 - Pesaro</t>
  </si>
  <si>
    <t>GLN SFN 53S02 A393Q</t>
  </si>
  <si>
    <t>Ascoli Piceno</t>
  </si>
  <si>
    <t>Via Rossetti, 2 - Lido di Fermo (AP</t>
  </si>
  <si>
    <t>MRS MRA 53T27 A462G</t>
  </si>
  <si>
    <t>Fano (PU)</t>
  </si>
  <si>
    <t>Montecerignone (PU)</t>
  </si>
  <si>
    <t>Viale C. Battisti, 261 - Pesaro</t>
  </si>
  <si>
    <t>PNS PLA 61H41 F467R</t>
  </si>
  <si>
    <t>Montemaggiore (PU)</t>
  </si>
  <si>
    <t>Loc. Sant'Andrea, 26 b - Fano (PU)</t>
  </si>
  <si>
    <t>PRN FNC 47T03 F555K</t>
  </si>
  <si>
    <t xml:space="preserve">Salerno </t>
  </si>
  <si>
    <t>Via Gramsci, 14 - San Marcello (AN)</t>
  </si>
  <si>
    <t>SLS DRD 62C08 H703R</t>
  </si>
  <si>
    <t>Macerata</t>
  </si>
  <si>
    <t>C.da Pieve, 6 - Macerata</t>
  </si>
  <si>
    <t>ROSSI MASSIMO (*)</t>
  </si>
  <si>
    <t xml:space="preserve">RSS MSM 42B23 F499I </t>
  </si>
  <si>
    <t xml:space="preserve">Via Bonfigli n. 10 - Perugia </t>
  </si>
  <si>
    <t>Montefiascone (VT)</t>
  </si>
  <si>
    <t>Rieti</t>
  </si>
  <si>
    <t>BRN LCU 68B13 H282Z</t>
  </si>
  <si>
    <t>compenso</t>
  </si>
  <si>
    <t>FALINI MARIO  (*)</t>
  </si>
  <si>
    <r>
      <rPr>
        <b/>
        <u val="single"/>
        <sz val="8"/>
        <rFont val="Calibri"/>
        <family val="2"/>
      </rPr>
      <t>Residenza</t>
    </r>
    <r>
      <rPr>
        <b/>
        <sz val="8"/>
        <rFont val="Calibri"/>
        <family val="2"/>
      </rPr>
      <t xml:space="preserve"> -indirizzo</t>
    </r>
  </si>
  <si>
    <r>
      <t xml:space="preserve">BRUSCHI ALESSANDRO (*) </t>
    </r>
    <r>
      <rPr>
        <b/>
        <u val="single"/>
        <sz val="8"/>
        <rFont val="Calibri"/>
        <family val="2"/>
      </rPr>
      <t>Amm. Deleg.</t>
    </r>
  </si>
  <si>
    <t>SMN PPL 62A31 E783A</t>
  </si>
  <si>
    <t>CECCOLINI ALBERTO</t>
  </si>
  <si>
    <t>CCC LRT 78P12 G479X</t>
  </si>
  <si>
    <t>via Vaccai, 19 - Pesaro</t>
  </si>
  <si>
    <t xml:space="preserve">gettone presenze CdA </t>
  </si>
  <si>
    <t>CARBONI GIANNI (*)</t>
  </si>
  <si>
    <t>CESARONI SANDRO (*)</t>
  </si>
  <si>
    <t>GOLINELLI STEFANO (*)</t>
  </si>
  <si>
    <t>COMPONENTE</t>
  </si>
  <si>
    <t>PRESENZA RIUNIONI CDA</t>
  </si>
  <si>
    <t>KM. PER UTILIZZO AUTO PROPRIA</t>
  </si>
  <si>
    <t>N.</t>
  </si>
  <si>
    <t>SI</t>
  </si>
  <si>
    <t>NO</t>
  </si>
  <si>
    <t xml:space="preserve">NO </t>
  </si>
  <si>
    <t>SEDE</t>
  </si>
  <si>
    <t>Via Moise di Gaio n. 2-Rieti</t>
  </si>
  <si>
    <t>KM TOTALI</t>
  </si>
  <si>
    <t>TOTALI</t>
  </si>
  <si>
    <t>UTILIZZO AUTO PROPRIA</t>
  </si>
  <si>
    <t>AUTOSTRADA</t>
  </si>
  <si>
    <t>X</t>
  </si>
  <si>
    <t>AVIGNONESI DELLA LUCILLA ANTONIO</t>
  </si>
  <si>
    <t>Via di Voltaia nel Corso, 45-Montepulciano (SI)</t>
  </si>
  <si>
    <t>VGNNTN55H10H501D</t>
  </si>
  <si>
    <t>Roma</t>
  </si>
  <si>
    <t xml:space="preserve">BIANCIFIORI TIZIANA </t>
  </si>
  <si>
    <t>DRAGHETTI VALERIA</t>
  </si>
  <si>
    <t>FALINI CLAUDIO (*) Presidente</t>
  </si>
  <si>
    <t>GOLINELLI RUGGERO (*) Vice presidente</t>
  </si>
  <si>
    <t>MORETTI GIANNI</t>
  </si>
  <si>
    <t>ZECCHINI LORENZO</t>
  </si>
  <si>
    <t>EREDI SANDRO CERNI (*) (vice presidente)</t>
  </si>
  <si>
    <t>Castello D'Argile (BO)</t>
  </si>
  <si>
    <t>via Europa Unita, 8-Castello d'Argile (BO)</t>
  </si>
  <si>
    <t>DRG VLR 52H56 C185A</t>
  </si>
  <si>
    <t>Gubbio (PG)</t>
  </si>
  <si>
    <t>Via della Piaggiola, 98 - Gubbio (PG)</t>
  </si>
  <si>
    <t>MRT GNN 57S21 E256V</t>
  </si>
  <si>
    <t>Via Volponi, 12 - Ancona</t>
  </si>
  <si>
    <t>ZCC LNZ 70E13 A271C</t>
  </si>
  <si>
    <t>Via Jacopo della Lana, 11 - Bologna</t>
  </si>
  <si>
    <t>GLN RGR 53S02 A393V</t>
  </si>
  <si>
    <t>non in caric</t>
  </si>
  <si>
    <t>non in carica</t>
  </si>
  <si>
    <t xml:space="preserve">non in carica </t>
  </si>
  <si>
    <t xml:space="preserve">SI </t>
  </si>
  <si>
    <t xml:space="preserve">BARTOLI ROBERTO </t>
  </si>
  <si>
    <t>11/05/12 - jesi</t>
  </si>
  <si>
    <t>15/02/12-jesi</t>
  </si>
  <si>
    <t>17/06/12 - gubbio</t>
  </si>
  <si>
    <t>02/10/12-jesi</t>
  </si>
  <si>
    <t>20/12/12-jesi</t>
  </si>
  <si>
    <t>non spetta</t>
  </si>
  <si>
    <t>Via Baldi, 111/5 - Pesaro</t>
  </si>
  <si>
    <t>MRT MRC 48C26 D488T</t>
  </si>
  <si>
    <t>totale km</t>
  </si>
  <si>
    <t>0,30 € al km</t>
  </si>
  <si>
    <t>0,50 al km</t>
  </si>
  <si>
    <t>totale</t>
  </si>
  <si>
    <t>totale presen</t>
  </si>
  <si>
    <t>Spoleto</t>
  </si>
  <si>
    <t>Via S. Francesco n. 8 -Perugia-</t>
  </si>
  <si>
    <t>BNS NRC 45S29 I921Y</t>
  </si>
  <si>
    <t>SANDRO CERNI (vice presidente)*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</si>
</sst>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_-* #,##0.000_-;\-* #,##0.000_-;_-* &quot;-&quot;??_-;_-@_-"/>
    <numFmt numFmtId="173" formatCode="[$-410]dddd\ d\ mmmm\ yyyy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7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15" fontId="2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3" fontId="0" fillId="0" borderId="0" xfId="0" applyNumberFormat="1" applyFont="1" applyAlignment="1">
      <alignment/>
    </xf>
    <xf numFmtId="0" fontId="4" fillId="0" borderId="10" xfId="48" applyFont="1" applyFill="1" applyBorder="1" applyAlignment="1">
      <alignment horizontal="left" wrapText="1"/>
      <protection/>
    </xf>
    <xf numFmtId="0" fontId="2" fillId="0" borderId="10" xfId="48" applyFont="1" applyFill="1" applyBorder="1" applyAlignment="1">
      <alignment horizontal="left" wrapText="1"/>
      <protection/>
    </xf>
    <xf numFmtId="15" fontId="2" fillId="0" borderId="10" xfId="48" applyNumberFormat="1" applyFont="1" applyFill="1" applyBorder="1" applyAlignment="1">
      <alignment horizontal="center" wrapText="1"/>
      <protection/>
    </xf>
    <xf numFmtId="0" fontId="2" fillId="0" borderId="10" xfId="48" applyFont="1" applyFill="1" applyBorder="1" applyAlignment="1">
      <alignment horizontal="left"/>
      <protection/>
    </xf>
    <xf numFmtId="0" fontId="4" fillId="0" borderId="10" xfId="48" applyFont="1" applyFill="1" applyBorder="1" applyAlignment="1">
      <alignment horizontal="left"/>
      <protection/>
    </xf>
    <xf numFmtId="164" fontId="2" fillId="0" borderId="10" xfId="48" applyNumberFormat="1" applyFont="1" applyFill="1" applyBorder="1" applyAlignment="1">
      <alignment horizontal="center"/>
      <protection/>
    </xf>
    <xf numFmtId="0" fontId="2" fillId="0" borderId="10" xfId="48" applyFont="1" applyFill="1" applyBorder="1" applyAlignment="1" quotePrefix="1">
      <alignment horizontal="left"/>
      <protection/>
    </xf>
    <xf numFmtId="164" fontId="2" fillId="0" borderId="10" xfId="48" applyNumberFormat="1" applyFont="1" applyFill="1" applyBorder="1" applyAlignment="1" quotePrefix="1">
      <alignment horizontal="center"/>
      <protection/>
    </xf>
    <xf numFmtId="0" fontId="4" fillId="0" borderId="10" xfId="48" applyFont="1" applyFill="1" applyBorder="1" applyAlignment="1" quotePrefix="1">
      <alignment horizontal="left"/>
      <protection/>
    </xf>
    <xf numFmtId="0" fontId="28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48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0" xfId="48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2" fillId="0" borderId="10" xfId="48" applyFont="1" applyFill="1" applyBorder="1" applyAlignment="1">
      <alignment horizontal="left"/>
      <protection/>
    </xf>
    <xf numFmtId="0" fontId="7" fillId="0" borderId="10" xfId="36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43" fontId="0" fillId="0" borderId="10" xfId="45" applyFont="1" applyBorder="1" applyAlignment="1">
      <alignment/>
    </xf>
    <xf numFmtId="0" fontId="0" fillId="0" borderId="10" xfId="0" applyFont="1" applyBorder="1" applyAlignment="1">
      <alignment/>
    </xf>
    <xf numFmtId="166" fontId="24" fillId="0" borderId="10" xfId="45" applyNumberFormat="1" applyFont="1" applyBorder="1" applyAlignment="1">
      <alignment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15" fontId="4" fillId="0" borderId="10" xfId="48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vertical="center" wrapText="1"/>
    </xf>
    <xf numFmtId="3" fontId="5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14" fontId="24" fillId="0" borderId="10" xfId="0" applyNumberFormat="1" applyFont="1" applyFill="1" applyBorder="1" applyAlignment="1">
      <alignment/>
    </xf>
    <xf numFmtId="0" fontId="5" fillId="0" borderId="13" xfId="0" applyFont="1" applyBorder="1" applyAlignment="1">
      <alignment horizontal="right" vertical="center"/>
    </xf>
    <xf numFmtId="164" fontId="2" fillId="0" borderId="10" xfId="48" applyNumberFormat="1" applyFont="1" applyFill="1" applyBorder="1" applyAlignment="1">
      <alignment horizontal="center"/>
      <protection/>
    </xf>
    <xf numFmtId="3" fontId="24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4" fillId="0" borderId="15" xfId="0" applyFont="1" applyBorder="1" applyAlignment="1">
      <alignment horizontal="center"/>
    </xf>
    <xf numFmtId="1" fontId="24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166" fontId="5" fillId="0" borderId="10" xfId="0" applyNumberFormat="1" applyFont="1" applyBorder="1" applyAlignment="1">
      <alignment vertical="center" wrapText="1"/>
    </xf>
    <xf numFmtId="166" fontId="29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" fillId="0" borderId="14" xfId="4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4" fillId="0" borderId="14" xfId="48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43" fontId="28" fillId="0" borderId="14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11" sqref="B11"/>
    </sheetView>
  </sheetViews>
  <sheetFormatPr defaultColWidth="8.8515625" defaultRowHeight="15" outlineLevelCol="1"/>
  <cols>
    <col min="1" max="1" width="3.00390625" style="3" bestFit="1" customWidth="1"/>
    <col min="2" max="2" width="39.7109375" style="18" bestFit="1" customWidth="1"/>
    <col min="3" max="3" width="13.8515625" style="3" customWidth="1"/>
    <col min="4" max="4" width="10.7109375" style="20" hidden="1" customWidth="1" outlineLevel="1"/>
    <col min="5" max="5" width="32.57421875" style="3" bestFit="1" customWidth="1" outlineLevel="1"/>
    <col min="6" max="6" width="17.00390625" style="3" bestFit="1" customWidth="1" outlineLevel="1"/>
    <col min="7" max="7" width="11.7109375" style="7" customWidth="1" outlineLevel="1"/>
    <col min="8" max="8" width="8.00390625" style="23" customWidth="1" outlineLevel="1"/>
    <col min="9" max="9" width="8.28125" style="3" bestFit="1" customWidth="1"/>
    <col min="10" max="16384" width="8.8515625" style="3" customWidth="1"/>
  </cols>
  <sheetData>
    <row r="1" spans="2:9" ht="15">
      <c r="B1" s="68" t="s">
        <v>36</v>
      </c>
      <c r="C1" s="66" t="s">
        <v>0</v>
      </c>
      <c r="D1" s="66" t="s">
        <v>1</v>
      </c>
      <c r="E1" s="66" t="s">
        <v>90</v>
      </c>
      <c r="F1" s="66" t="s">
        <v>2</v>
      </c>
      <c r="G1" s="72" t="s">
        <v>96</v>
      </c>
      <c r="H1" s="70" t="s">
        <v>88</v>
      </c>
      <c r="I1" s="65" t="s">
        <v>151</v>
      </c>
    </row>
    <row r="2" spans="2:9" s="6" customFormat="1" ht="15">
      <c r="B2" s="69"/>
      <c r="C2" s="67"/>
      <c r="D2" s="67"/>
      <c r="E2" s="67"/>
      <c r="F2" s="67"/>
      <c r="G2" s="67"/>
      <c r="H2" s="71"/>
      <c r="I2" s="65"/>
    </row>
    <row r="3" spans="1:9" s="37" customFormat="1" ht="12.75">
      <c r="A3" s="41">
        <v>1</v>
      </c>
      <c r="B3" s="39" t="s">
        <v>114</v>
      </c>
      <c r="C3" s="40" t="s">
        <v>117</v>
      </c>
      <c r="D3" s="36">
        <v>20250</v>
      </c>
      <c r="E3" s="40" t="s">
        <v>115</v>
      </c>
      <c r="F3" s="40" t="s">
        <v>116</v>
      </c>
      <c r="G3" s="46">
        <v>800</v>
      </c>
      <c r="H3" s="38"/>
      <c r="I3" s="63">
        <f>G3+H3</f>
        <v>800</v>
      </c>
    </row>
    <row r="4" spans="1:9" ht="15">
      <c r="A4" s="32">
        <v>2</v>
      </c>
      <c r="B4" s="8" t="s">
        <v>37</v>
      </c>
      <c r="C4" s="9" t="s">
        <v>48</v>
      </c>
      <c r="D4" s="10">
        <v>22673</v>
      </c>
      <c r="E4" s="11" t="s">
        <v>49</v>
      </c>
      <c r="F4" s="11" t="s">
        <v>50</v>
      </c>
      <c r="G4" s="28">
        <v>1000</v>
      </c>
      <c r="H4" s="22"/>
      <c r="I4" s="63">
        <f aca="true" t="shared" si="0" ref="I4:I34">G4+H4</f>
        <v>1000</v>
      </c>
    </row>
    <row r="5" spans="1:9" ht="15">
      <c r="A5" s="41">
        <v>3</v>
      </c>
      <c r="B5" s="12" t="s">
        <v>3</v>
      </c>
      <c r="C5" s="11" t="s">
        <v>153</v>
      </c>
      <c r="D5" s="13">
        <v>16770</v>
      </c>
      <c r="E5" s="11" t="s">
        <v>154</v>
      </c>
      <c r="F5" s="11" t="s">
        <v>155</v>
      </c>
      <c r="G5" s="28">
        <v>200</v>
      </c>
      <c r="H5" s="22"/>
      <c r="I5" s="63">
        <f t="shared" si="0"/>
        <v>200</v>
      </c>
    </row>
    <row r="6" spans="1:9" ht="15">
      <c r="A6" s="32">
        <v>4</v>
      </c>
      <c r="B6" s="12" t="s">
        <v>38</v>
      </c>
      <c r="C6" s="11" t="s">
        <v>86</v>
      </c>
      <c r="D6" s="13">
        <v>24881</v>
      </c>
      <c r="E6" s="11" t="s">
        <v>108</v>
      </c>
      <c r="F6" s="11" t="s">
        <v>87</v>
      </c>
      <c r="G6" s="28">
        <v>400</v>
      </c>
      <c r="H6" s="22"/>
      <c r="I6" s="63">
        <f t="shared" si="0"/>
        <v>400</v>
      </c>
    </row>
    <row r="7" spans="1:9" ht="15">
      <c r="A7" s="41">
        <v>5</v>
      </c>
      <c r="B7" s="12" t="s">
        <v>91</v>
      </c>
      <c r="C7" s="11" t="s">
        <v>5</v>
      </c>
      <c r="D7" s="15">
        <v>22044</v>
      </c>
      <c r="E7" s="11" t="s">
        <v>6</v>
      </c>
      <c r="F7" s="11" t="s">
        <v>7</v>
      </c>
      <c r="G7" s="28">
        <v>1000</v>
      </c>
      <c r="H7" s="22">
        <v>20000</v>
      </c>
      <c r="I7" s="63">
        <f t="shared" si="0"/>
        <v>21000</v>
      </c>
    </row>
    <row r="8" spans="1:9" ht="15">
      <c r="A8" s="32">
        <v>6</v>
      </c>
      <c r="B8" s="12" t="s">
        <v>97</v>
      </c>
      <c r="C8" s="11" t="s">
        <v>4</v>
      </c>
      <c r="D8" s="13">
        <v>23173</v>
      </c>
      <c r="E8" s="11" t="s">
        <v>8</v>
      </c>
      <c r="F8" s="11" t="s">
        <v>9</v>
      </c>
      <c r="G8" s="28">
        <v>1000</v>
      </c>
      <c r="H8" s="22">
        <v>20000</v>
      </c>
      <c r="I8" s="63">
        <f t="shared" si="0"/>
        <v>21000</v>
      </c>
    </row>
    <row r="9" spans="1:9" ht="15">
      <c r="A9" s="41">
        <v>7</v>
      </c>
      <c r="B9" s="12" t="s">
        <v>10</v>
      </c>
      <c r="C9" s="11" t="s">
        <v>11</v>
      </c>
      <c r="D9" s="13">
        <v>18251</v>
      </c>
      <c r="E9" s="11" t="s">
        <v>12</v>
      </c>
      <c r="F9" s="11" t="s">
        <v>13</v>
      </c>
      <c r="G9" s="28">
        <v>1000</v>
      </c>
      <c r="H9" s="22"/>
      <c r="I9" s="63">
        <f t="shared" si="0"/>
        <v>1000</v>
      </c>
    </row>
    <row r="10" spans="1:9" s="25" customFormat="1" ht="15">
      <c r="A10" s="32">
        <v>8</v>
      </c>
      <c r="B10" s="24" t="s">
        <v>93</v>
      </c>
      <c r="C10" s="26" t="s">
        <v>53</v>
      </c>
      <c r="D10" s="47">
        <v>28745</v>
      </c>
      <c r="E10" s="26" t="s">
        <v>95</v>
      </c>
      <c r="F10" s="26" t="s">
        <v>94</v>
      </c>
      <c r="G10" s="28">
        <v>1000</v>
      </c>
      <c r="H10" s="27"/>
      <c r="I10" s="63">
        <f t="shared" si="0"/>
        <v>1000</v>
      </c>
    </row>
    <row r="11" spans="1:9" ht="15">
      <c r="A11" s="41">
        <v>9</v>
      </c>
      <c r="B11" s="12" t="s">
        <v>156</v>
      </c>
      <c r="C11" s="11" t="s">
        <v>51</v>
      </c>
      <c r="D11" s="13">
        <v>14445</v>
      </c>
      <c r="E11" s="11" t="s">
        <v>52</v>
      </c>
      <c r="F11" s="11" t="s">
        <v>56</v>
      </c>
      <c r="G11" s="28">
        <v>400</v>
      </c>
      <c r="H11" s="22">
        <v>30505</v>
      </c>
      <c r="I11" s="63">
        <f t="shared" si="0"/>
        <v>30905</v>
      </c>
    </row>
    <row r="12" spans="1:9" ht="15">
      <c r="A12" s="32">
        <v>10</v>
      </c>
      <c r="B12" s="12" t="s">
        <v>14</v>
      </c>
      <c r="C12" s="11" t="s">
        <v>15</v>
      </c>
      <c r="D12" s="13">
        <v>20778</v>
      </c>
      <c r="E12" s="11" t="s">
        <v>16</v>
      </c>
      <c r="F12" s="11" t="s">
        <v>17</v>
      </c>
      <c r="G12" s="28">
        <v>800</v>
      </c>
      <c r="H12" s="22"/>
      <c r="I12" s="63">
        <f t="shared" si="0"/>
        <v>800</v>
      </c>
    </row>
    <row r="13" spans="1:9" ht="15">
      <c r="A13" s="41">
        <v>11</v>
      </c>
      <c r="B13" s="12" t="s">
        <v>98</v>
      </c>
      <c r="C13" s="11" t="s">
        <v>53</v>
      </c>
      <c r="D13" s="13">
        <v>17864</v>
      </c>
      <c r="E13" s="11" t="s">
        <v>54</v>
      </c>
      <c r="F13" s="11" t="s">
        <v>55</v>
      </c>
      <c r="G13" s="28">
        <v>1000</v>
      </c>
      <c r="H13" s="22">
        <v>20000</v>
      </c>
      <c r="I13" s="63">
        <f t="shared" si="0"/>
        <v>21000</v>
      </c>
    </row>
    <row r="14" spans="1:9" ht="15">
      <c r="A14" s="32">
        <v>12</v>
      </c>
      <c r="B14" s="12" t="s">
        <v>18</v>
      </c>
      <c r="C14" s="11" t="s">
        <v>19</v>
      </c>
      <c r="D14" s="13">
        <v>28842</v>
      </c>
      <c r="E14" s="11" t="s">
        <v>20</v>
      </c>
      <c r="F14" s="11" t="s">
        <v>21</v>
      </c>
      <c r="G14" s="28">
        <v>400</v>
      </c>
      <c r="H14" s="22"/>
      <c r="I14" s="63">
        <f t="shared" si="0"/>
        <v>400</v>
      </c>
    </row>
    <row r="15" spans="1:9" ht="15">
      <c r="A15" s="41">
        <v>13</v>
      </c>
      <c r="B15" s="12" t="s">
        <v>39</v>
      </c>
      <c r="C15" s="11" t="s">
        <v>58</v>
      </c>
      <c r="D15" s="13">
        <v>19018</v>
      </c>
      <c r="E15" s="11" t="s">
        <v>59</v>
      </c>
      <c r="F15" s="11" t="s">
        <v>60</v>
      </c>
      <c r="G15" s="28">
        <v>800</v>
      </c>
      <c r="H15" s="22"/>
      <c r="I15" s="63">
        <f t="shared" si="0"/>
        <v>800</v>
      </c>
    </row>
    <row r="16" spans="1:9" ht="15">
      <c r="A16" s="32">
        <v>14</v>
      </c>
      <c r="B16" s="12" t="s">
        <v>119</v>
      </c>
      <c r="C16" s="11" t="s">
        <v>125</v>
      </c>
      <c r="D16" s="13">
        <v>19161</v>
      </c>
      <c r="E16" s="11" t="s">
        <v>126</v>
      </c>
      <c r="F16" s="11" t="s">
        <v>127</v>
      </c>
      <c r="G16" s="28">
        <v>400</v>
      </c>
      <c r="H16" s="22"/>
      <c r="I16" s="63">
        <f t="shared" si="0"/>
        <v>400</v>
      </c>
    </row>
    <row r="17" spans="1:9" ht="15">
      <c r="A17" s="41">
        <v>15</v>
      </c>
      <c r="B17" s="16" t="s">
        <v>120</v>
      </c>
      <c r="C17" s="11" t="s">
        <v>4</v>
      </c>
      <c r="D17" s="15">
        <v>19449</v>
      </c>
      <c r="E17" s="11" t="s">
        <v>22</v>
      </c>
      <c r="F17" s="14" t="s">
        <v>23</v>
      </c>
      <c r="G17" s="28">
        <v>1000</v>
      </c>
      <c r="H17" s="22">
        <v>39231</v>
      </c>
      <c r="I17" s="63">
        <f t="shared" si="0"/>
        <v>40231</v>
      </c>
    </row>
    <row r="18" spans="1:9" ht="15">
      <c r="A18" s="32">
        <v>16</v>
      </c>
      <c r="B18" s="16" t="s">
        <v>89</v>
      </c>
      <c r="C18" s="11" t="s">
        <v>24</v>
      </c>
      <c r="D18" s="15">
        <v>16504</v>
      </c>
      <c r="E18" s="11" t="s">
        <v>25</v>
      </c>
      <c r="F18" s="14" t="s">
        <v>26</v>
      </c>
      <c r="G18" s="28">
        <v>800</v>
      </c>
      <c r="H18" s="22">
        <v>20000</v>
      </c>
      <c r="I18" s="63">
        <f t="shared" si="0"/>
        <v>20800</v>
      </c>
    </row>
    <row r="19" spans="1:9" ht="15">
      <c r="A19" s="41">
        <v>17</v>
      </c>
      <c r="B19" s="12" t="s">
        <v>41</v>
      </c>
      <c r="C19" s="11" t="s">
        <v>61</v>
      </c>
      <c r="D19" s="15">
        <v>14017</v>
      </c>
      <c r="E19" s="11" t="s">
        <v>62</v>
      </c>
      <c r="F19" s="11" t="s">
        <v>63</v>
      </c>
      <c r="G19" s="28">
        <v>800</v>
      </c>
      <c r="H19" s="22"/>
      <c r="I19" s="63">
        <f t="shared" si="0"/>
        <v>800</v>
      </c>
    </row>
    <row r="20" spans="1:9" ht="15">
      <c r="A20" s="32">
        <v>18</v>
      </c>
      <c r="B20" s="12" t="s">
        <v>121</v>
      </c>
      <c r="C20" s="11" t="s">
        <v>64</v>
      </c>
      <c r="D20" s="15">
        <v>19665</v>
      </c>
      <c r="E20" s="11" t="s">
        <v>133</v>
      </c>
      <c r="F20" s="11" t="s">
        <v>134</v>
      </c>
      <c r="G20" s="28">
        <v>600</v>
      </c>
      <c r="H20" s="22">
        <v>21538</v>
      </c>
      <c r="I20" s="63">
        <f t="shared" si="0"/>
        <v>22138</v>
      </c>
    </row>
    <row r="21" spans="1:9" ht="15">
      <c r="A21" s="41">
        <v>19</v>
      </c>
      <c r="B21" s="12" t="s">
        <v>99</v>
      </c>
      <c r="C21" s="11" t="s">
        <v>64</v>
      </c>
      <c r="D21" s="15">
        <v>19665</v>
      </c>
      <c r="E21" s="11" t="s">
        <v>65</v>
      </c>
      <c r="F21" s="11" t="s">
        <v>66</v>
      </c>
      <c r="G21" s="28">
        <v>800</v>
      </c>
      <c r="H21" s="22">
        <v>20000</v>
      </c>
      <c r="I21" s="63">
        <f t="shared" si="0"/>
        <v>20800</v>
      </c>
    </row>
    <row r="22" spans="1:9" ht="15">
      <c r="A22" s="32">
        <v>20</v>
      </c>
      <c r="B22" s="16" t="s">
        <v>40</v>
      </c>
      <c r="C22" s="11" t="s">
        <v>4</v>
      </c>
      <c r="D22" s="13">
        <v>14584</v>
      </c>
      <c r="E22" s="11" t="s">
        <v>27</v>
      </c>
      <c r="F22" s="14" t="s">
        <v>28</v>
      </c>
      <c r="G22" s="28">
        <v>800</v>
      </c>
      <c r="H22" s="22"/>
      <c r="I22" s="63">
        <f t="shared" si="0"/>
        <v>800</v>
      </c>
    </row>
    <row r="23" spans="1:9" ht="15">
      <c r="A23" s="41">
        <v>21</v>
      </c>
      <c r="B23" s="12" t="s">
        <v>29</v>
      </c>
      <c r="C23" s="11" t="s">
        <v>4</v>
      </c>
      <c r="D23" s="13">
        <v>21702</v>
      </c>
      <c r="E23" s="11" t="s">
        <v>30</v>
      </c>
      <c r="F23" s="11" t="s">
        <v>31</v>
      </c>
      <c r="G23" s="28">
        <v>0</v>
      </c>
      <c r="H23" s="22">
        <v>0</v>
      </c>
      <c r="I23" s="63">
        <f t="shared" si="0"/>
        <v>0</v>
      </c>
    </row>
    <row r="24" spans="1:9" ht="15">
      <c r="A24" s="32">
        <v>22</v>
      </c>
      <c r="B24" s="12" t="s">
        <v>42</v>
      </c>
      <c r="C24" s="11" t="s">
        <v>67</v>
      </c>
      <c r="D24" s="13">
        <v>19720</v>
      </c>
      <c r="E24" s="11" t="s">
        <v>68</v>
      </c>
      <c r="F24" s="11" t="s">
        <v>69</v>
      </c>
      <c r="G24" s="28">
        <v>400</v>
      </c>
      <c r="H24" s="22"/>
      <c r="I24" s="63">
        <f t="shared" si="0"/>
        <v>400</v>
      </c>
    </row>
    <row r="25" spans="1:9" ht="15">
      <c r="A25" s="41">
        <v>23</v>
      </c>
      <c r="B25" s="12" t="s">
        <v>122</v>
      </c>
      <c r="C25" s="11" t="s">
        <v>128</v>
      </c>
      <c r="D25" s="13">
        <v>21145</v>
      </c>
      <c r="E25" s="11" t="s">
        <v>129</v>
      </c>
      <c r="F25" s="11" t="s">
        <v>130</v>
      </c>
      <c r="G25" s="28">
        <v>600</v>
      </c>
      <c r="H25" s="22"/>
      <c r="I25" s="63">
        <f t="shared" si="0"/>
        <v>600</v>
      </c>
    </row>
    <row r="26" spans="1:9" ht="15">
      <c r="A26" s="32">
        <v>24</v>
      </c>
      <c r="B26" s="12" t="s">
        <v>43</v>
      </c>
      <c r="C26" s="11" t="s">
        <v>70</v>
      </c>
      <c r="D26" s="13">
        <v>17618</v>
      </c>
      <c r="E26" s="11" t="s">
        <v>146</v>
      </c>
      <c r="F26" s="11" t="s">
        <v>147</v>
      </c>
      <c r="G26" s="28">
        <v>400</v>
      </c>
      <c r="H26" s="22"/>
      <c r="I26" s="63">
        <f t="shared" si="0"/>
        <v>400</v>
      </c>
    </row>
    <row r="27" spans="1:9" ht="15">
      <c r="A27" s="41">
        <v>25</v>
      </c>
      <c r="B27" s="12" t="s">
        <v>32</v>
      </c>
      <c r="C27" s="11" t="s">
        <v>33</v>
      </c>
      <c r="D27" s="13">
        <v>14503</v>
      </c>
      <c r="E27" s="11" t="s">
        <v>34</v>
      </c>
      <c r="F27" s="11" t="s">
        <v>35</v>
      </c>
      <c r="G27" s="28">
        <v>400</v>
      </c>
      <c r="H27" s="22"/>
      <c r="I27" s="63">
        <f t="shared" si="0"/>
        <v>400</v>
      </c>
    </row>
    <row r="28" spans="1:9" ht="15">
      <c r="A28" s="32">
        <v>26</v>
      </c>
      <c r="B28" s="12" t="s">
        <v>44</v>
      </c>
      <c r="C28" s="11" t="s">
        <v>71</v>
      </c>
      <c r="D28" s="13">
        <v>22433</v>
      </c>
      <c r="E28" s="11" t="s">
        <v>72</v>
      </c>
      <c r="F28" s="11" t="s">
        <v>73</v>
      </c>
      <c r="G28" s="28">
        <v>800</v>
      </c>
      <c r="H28" s="22"/>
      <c r="I28" s="63">
        <f t="shared" si="0"/>
        <v>800</v>
      </c>
    </row>
    <row r="29" spans="1:9" ht="15">
      <c r="A29" s="41">
        <v>27</v>
      </c>
      <c r="B29" s="12" t="s">
        <v>45</v>
      </c>
      <c r="C29" s="2" t="s">
        <v>74</v>
      </c>
      <c r="D29" s="4">
        <v>17504</v>
      </c>
      <c r="E29" s="2" t="s">
        <v>75</v>
      </c>
      <c r="F29" s="2" t="s">
        <v>76</v>
      </c>
      <c r="G29" s="28">
        <v>1000</v>
      </c>
      <c r="H29" s="22">
        <v>20000</v>
      </c>
      <c r="I29" s="63">
        <f t="shared" si="0"/>
        <v>21000</v>
      </c>
    </row>
    <row r="30" spans="1:9" ht="15">
      <c r="A30" s="32">
        <v>28</v>
      </c>
      <c r="B30" s="12" t="s">
        <v>82</v>
      </c>
      <c r="C30" s="2" t="s">
        <v>85</v>
      </c>
      <c r="D30" s="13">
        <v>15395</v>
      </c>
      <c r="E30" s="2" t="s">
        <v>84</v>
      </c>
      <c r="F30" s="17" t="s">
        <v>83</v>
      </c>
      <c r="G30" s="28">
        <v>1000</v>
      </c>
      <c r="H30" s="22">
        <v>20000</v>
      </c>
      <c r="I30" s="63">
        <f t="shared" si="0"/>
        <v>21000</v>
      </c>
    </row>
    <row r="31" spans="1:9" ht="15">
      <c r="A31" s="41">
        <v>29</v>
      </c>
      <c r="B31" s="12" t="s">
        <v>46</v>
      </c>
      <c r="C31" s="2" t="s">
        <v>77</v>
      </c>
      <c r="D31" s="4">
        <v>22713</v>
      </c>
      <c r="E31" s="2" t="s">
        <v>78</v>
      </c>
      <c r="F31" s="2" t="s">
        <v>79</v>
      </c>
      <c r="G31" s="28">
        <v>1000</v>
      </c>
      <c r="H31" s="22"/>
      <c r="I31" s="63">
        <f t="shared" si="0"/>
        <v>1000</v>
      </c>
    </row>
    <row r="32" spans="1:9" ht="15">
      <c r="A32" s="32">
        <v>30</v>
      </c>
      <c r="B32" s="12" t="s">
        <v>47</v>
      </c>
      <c r="C32" s="2" t="s">
        <v>80</v>
      </c>
      <c r="D32" s="4">
        <v>22677</v>
      </c>
      <c r="E32" s="2" t="s">
        <v>81</v>
      </c>
      <c r="F32" s="21" t="s">
        <v>92</v>
      </c>
      <c r="G32" s="28">
        <v>1000</v>
      </c>
      <c r="H32" s="22"/>
      <c r="I32" s="63">
        <f t="shared" si="0"/>
        <v>1000</v>
      </c>
    </row>
    <row r="33" spans="1:9" ht="15">
      <c r="A33" s="41">
        <v>31</v>
      </c>
      <c r="B33" s="12" t="s">
        <v>123</v>
      </c>
      <c r="C33" s="2" t="s">
        <v>48</v>
      </c>
      <c r="D33" s="4">
        <v>25701</v>
      </c>
      <c r="E33" s="2" t="s">
        <v>131</v>
      </c>
      <c r="F33" s="21" t="s">
        <v>132</v>
      </c>
      <c r="G33" s="28">
        <v>600</v>
      </c>
      <c r="H33" s="22"/>
      <c r="I33" s="63">
        <f t="shared" si="0"/>
        <v>600</v>
      </c>
    </row>
    <row r="34" spans="2:9" ht="15">
      <c r="B34" s="49" t="s">
        <v>110</v>
      </c>
      <c r="C34" s="1"/>
      <c r="D34" s="5"/>
      <c r="E34" s="1"/>
      <c r="F34" s="1"/>
      <c r="G34" s="33">
        <f>SUM(G3:G33)</f>
        <v>22200</v>
      </c>
      <c r="H34" s="48">
        <f>SUM(H3:H32)</f>
        <v>231274</v>
      </c>
      <c r="I34" s="64">
        <f t="shared" si="0"/>
        <v>253474</v>
      </c>
    </row>
    <row r="35" spans="2:6" ht="15">
      <c r="B35" s="19" t="s">
        <v>57</v>
      </c>
      <c r="C35" s="1"/>
      <c r="D35" s="5"/>
      <c r="E35" s="1"/>
      <c r="F35" s="1"/>
    </row>
  </sheetData>
  <sheetProtection password="CA5D" sheet="1"/>
  <mergeCells count="8">
    <mergeCell ref="I1:I2"/>
    <mergeCell ref="C1:C2"/>
    <mergeCell ref="B1:B2"/>
    <mergeCell ref="H1:H2"/>
    <mergeCell ref="G1:G2"/>
    <mergeCell ref="F1:F2"/>
    <mergeCell ref="E1:E2"/>
    <mergeCell ref="D1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421875" style="0" customWidth="1"/>
    <col min="2" max="2" width="32.28125" style="0" customWidth="1"/>
    <col min="3" max="4" width="10.7109375" style="0" bestFit="1" customWidth="1"/>
    <col min="5" max="5" width="11.00390625" style="0" bestFit="1" customWidth="1"/>
    <col min="6" max="6" width="12.00390625" style="0" bestFit="1" customWidth="1"/>
    <col min="7" max="7" width="12.421875" style="0" bestFit="1" customWidth="1"/>
    <col min="8" max="8" width="12.421875" style="0" customWidth="1"/>
    <col min="9" max="10" width="10.7109375" style="0" bestFit="1" customWidth="1"/>
    <col min="11" max="13" width="12.421875" style="0" bestFit="1" customWidth="1"/>
  </cols>
  <sheetData>
    <row r="1" spans="3:12" ht="15">
      <c r="C1" s="65" t="s">
        <v>101</v>
      </c>
      <c r="D1" s="65"/>
      <c r="E1" s="65"/>
      <c r="F1" s="73"/>
      <c r="G1" s="52"/>
      <c r="H1" s="52"/>
      <c r="I1" s="74" t="s">
        <v>111</v>
      </c>
      <c r="J1" s="65"/>
      <c r="K1" s="65"/>
      <c r="L1" s="65"/>
    </row>
    <row r="2" spans="1:13" ht="15">
      <c r="A2" s="29" t="s">
        <v>103</v>
      </c>
      <c r="B2" s="34" t="s">
        <v>100</v>
      </c>
      <c r="C2" s="35">
        <v>40954</v>
      </c>
      <c r="D2" s="35">
        <v>41040</v>
      </c>
      <c r="E2" s="35">
        <v>41077</v>
      </c>
      <c r="F2" s="35">
        <v>41184</v>
      </c>
      <c r="G2" s="35">
        <v>41263</v>
      </c>
      <c r="H2" s="35" t="s">
        <v>152</v>
      </c>
      <c r="I2" s="35">
        <v>40954</v>
      </c>
      <c r="J2" s="35">
        <v>41040</v>
      </c>
      <c r="K2" s="35">
        <v>41077</v>
      </c>
      <c r="L2" s="35">
        <v>41184</v>
      </c>
      <c r="M2" s="35">
        <v>41263</v>
      </c>
    </row>
    <row r="3" spans="1:13" ht="15">
      <c r="A3" s="41">
        <v>1</v>
      </c>
      <c r="B3" s="39" t="s">
        <v>114</v>
      </c>
      <c r="C3" s="35" t="s">
        <v>113</v>
      </c>
      <c r="D3" s="35" t="s">
        <v>113</v>
      </c>
      <c r="E3" s="35" t="s">
        <v>113</v>
      </c>
      <c r="F3" s="35" t="s">
        <v>113</v>
      </c>
      <c r="G3" s="35" t="s">
        <v>105</v>
      </c>
      <c r="H3" s="53">
        <v>4</v>
      </c>
      <c r="I3" s="35" t="s">
        <v>104</v>
      </c>
      <c r="J3" s="35" t="s">
        <v>105</v>
      </c>
      <c r="K3" s="35" t="s">
        <v>104</v>
      </c>
      <c r="L3" s="35" t="s">
        <v>104</v>
      </c>
      <c r="M3" s="35" t="s">
        <v>106</v>
      </c>
    </row>
    <row r="4" spans="1:13" ht="15">
      <c r="A4" s="32">
        <v>2</v>
      </c>
      <c r="B4" s="8" t="s">
        <v>37</v>
      </c>
      <c r="C4" s="35" t="s">
        <v>113</v>
      </c>
      <c r="D4" s="35" t="s">
        <v>113</v>
      </c>
      <c r="E4" s="35" t="s">
        <v>113</v>
      </c>
      <c r="F4" s="35" t="s">
        <v>113</v>
      </c>
      <c r="G4" s="35" t="s">
        <v>113</v>
      </c>
      <c r="H4" s="53">
        <v>5</v>
      </c>
      <c r="I4" s="35" t="s">
        <v>105</v>
      </c>
      <c r="J4" s="35" t="s">
        <v>105</v>
      </c>
      <c r="K4" s="35" t="s">
        <v>104</v>
      </c>
      <c r="L4" s="35" t="s">
        <v>105</v>
      </c>
      <c r="M4" s="35" t="s">
        <v>105</v>
      </c>
    </row>
    <row r="5" spans="1:13" ht="15">
      <c r="A5" s="41">
        <v>3</v>
      </c>
      <c r="B5" s="8" t="s">
        <v>139</v>
      </c>
      <c r="C5" s="35" t="s">
        <v>105</v>
      </c>
      <c r="D5" s="35" t="s">
        <v>105</v>
      </c>
      <c r="E5" s="35" t="s">
        <v>135</v>
      </c>
      <c r="F5" s="35" t="s">
        <v>135</v>
      </c>
      <c r="G5" s="35" t="s">
        <v>135</v>
      </c>
      <c r="H5" s="53">
        <v>0</v>
      </c>
      <c r="I5" s="35" t="s">
        <v>105</v>
      </c>
      <c r="J5" s="35" t="s">
        <v>105</v>
      </c>
      <c r="K5" s="35" t="s">
        <v>135</v>
      </c>
      <c r="L5" s="35" t="s">
        <v>136</v>
      </c>
      <c r="M5" s="35" t="s">
        <v>137</v>
      </c>
    </row>
    <row r="6" spans="1:13" ht="15">
      <c r="A6" s="32">
        <v>4</v>
      </c>
      <c r="B6" s="8" t="s">
        <v>3</v>
      </c>
      <c r="C6" s="35" t="s">
        <v>105</v>
      </c>
      <c r="D6" s="35" t="s">
        <v>113</v>
      </c>
      <c r="E6" s="35" t="s">
        <v>135</v>
      </c>
      <c r="F6" s="35" t="s">
        <v>136</v>
      </c>
      <c r="G6" s="35" t="s">
        <v>137</v>
      </c>
      <c r="H6" s="53">
        <v>1</v>
      </c>
      <c r="I6" s="35" t="s">
        <v>105</v>
      </c>
      <c r="J6" s="35" t="s">
        <v>104</v>
      </c>
      <c r="K6" s="35" t="s">
        <v>135</v>
      </c>
      <c r="L6" s="35" t="s">
        <v>136</v>
      </c>
      <c r="M6" s="35" t="s">
        <v>137</v>
      </c>
    </row>
    <row r="7" spans="1:13" ht="15">
      <c r="A7" s="41">
        <v>5</v>
      </c>
      <c r="B7" s="12" t="s">
        <v>38</v>
      </c>
      <c r="C7" s="35" t="s">
        <v>113</v>
      </c>
      <c r="D7" s="35" t="s">
        <v>105</v>
      </c>
      <c r="E7" s="35" t="s">
        <v>113</v>
      </c>
      <c r="F7" s="35" t="s">
        <v>106</v>
      </c>
      <c r="G7" s="35" t="s">
        <v>105</v>
      </c>
      <c r="H7" s="53">
        <v>2</v>
      </c>
      <c r="I7" s="35" t="s">
        <v>104</v>
      </c>
      <c r="J7" s="35" t="s">
        <v>105</v>
      </c>
      <c r="K7" s="35" t="s">
        <v>104</v>
      </c>
      <c r="L7" s="35" t="s">
        <v>106</v>
      </c>
      <c r="M7" s="35" t="s">
        <v>105</v>
      </c>
    </row>
    <row r="8" spans="1:13" ht="15">
      <c r="A8" s="32">
        <v>6</v>
      </c>
      <c r="B8" s="12" t="s">
        <v>118</v>
      </c>
      <c r="C8" s="35" t="s">
        <v>106</v>
      </c>
      <c r="D8" s="35" t="s">
        <v>105</v>
      </c>
      <c r="E8" s="35" t="s">
        <v>135</v>
      </c>
      <c r="F8" s="35" t="s">
        <v>136</v>
      </c>
      <c r="G8" s="35" t="s">
        <v>137</v>
      </c>
      <c r="H8" s="53">
        <v>0</v>
      </c>
      <c r="I8" s="35" t="s">
        <v>105</v>
      </c>
      <c r="J8" s="35" t="s">
        <v>105</v>
      </c>
      <c r="K8" s="35" t="s">
        <v>137</v>
      </c>
      <c r="L8" s="35" t="s">
        <v>137</v>
      </c>
      <c r="M8" s="35" t="s">
        <v>137</v>
      </c>
    </row>
    <row r="9" spans="1:13" ht="15">
      <c r="A9" s="41">
        <v>7</v>
      </c>
      <c r="B9" s="12" t="s">
        <v>91</v>
      </c>
      <c r="C9" s="35" t="s">
        <v>113</v>
      </c>
      <c r="D9" s="35" t="s">
        <v>113</v>
      </c>
      <c r="E9" s="35" t="s">
        <v>113</v>
      </c>
      <c r="F9" s="35" t="s">
        <v>113</v>
      </c>
      <c r="G9" s="35" t="s">
        <v>113</v>
      </c>
      <c r="H9" s="53">
        <v>5</v>
      </c>
      <c r="I9" s="35" t="s">
        <v>105</v>
      </c>
      <c r="J9" s="35" t="s">
        <v>105</v>
      </c>
      <c r="K9" s="35" t="s">
        <v>105</v>
      </c>
      <c r="L9" s="35" t="s">
        <v>105</v>
      </c>
      <c r="M9" s="35" t="s">
        <v>105</v>
      </c>
    </row>
    <row r="10" spans="1:13" ht="15">
      <c r="A10" s="32">
        <v>8</v>
      </c>
      <c r="B10" s="12" t="s">
        <v>97</v>
      </c>
      <c r="C10" s="35" t="s">
        <v>113</v>
      </c>
      <c r="D10" s="35" t="s">
        <v>113</v>
      </c>
      <c r="E10" s="35" t="s">
        <v>113</v>
      </c>
      <c r="F10" s="35" t="s">
        <v>113</v>
      </c>
      <c r="G10" s="35" t="s">
        <v>113</v>
      </c>
      <c r="H10" s="53">
        <v>5</v>
      </c>
      <c r="I10" s="35" t="s">
        <v>104</v>
      </c>
      <c r="J10" s="35" t="s">
        <v>104</v>
      </c>
      <c r="K10" s="35" t="s">
        <v>104</v>
      </c>
      <c r="L10" s="35" t="s">
        <v>104</v>
      </c>
      <c r="M10" s="35" t="s">
        <v>104</v>
      </c>
    </row>
    <row r="11" spans="1:13" ht="15">
      <c r="A11" s="41">
        <v>9</v>
      </c>
      <c r="B11" s="12" t="s">
        <v>10</v>
      </c>
      <c r="C11" s="35" t="s">
        <v>113</v>
      </c>
      <c r="D11" s="35" t="s">
        <v>113</v>
      </c>
      <c r="E11" s="35" t="s">
        <v>113</v>
      </c>
      <c r="F11" s="35" t="s">
        <v>113</v>
      </c>
      <c r="G11" s="35" t="s">
        <v>113</v>
      </c>
      <c r="H11" s="53">
        <v>5</v>
      </c>
      <c r="I11" s="35" t="s">
        <v>104</v>
      </c>
      <c r="J11" s="35" t="s">
        <v>104</v>
      </c>
      <c r="K11" s="35" t="s">
        <v>104</v>
      </c>
      <c r="L11" s="35" t="s">
        <v>104</v>
      </c>
      <c r="M11" s="35" t="s">
        <v>105</v>
      </c>
    </row>
    <row r="12" spans="1:13" ht="15">
      <c r="A12" s="32">
        <v>10</v>
      </c>
      <c r="B12" s="24" t="s">
        <v>93</v>
      </c>
      <c r="C12" s="35" t="s">
        <v>113</v>
      </c>
      <c r="D12" s="35" t="s">
        <v>113</v>
      </c>
      <c r="E12" s="35" t="s">
        <v>113</v>
      </c>
      <c r="F12" s="35" t="s">
        <v>113</v>
      </c>
      <c r="G12" s="35" t="s">
        <v>113</v>
      </c>
      <c r="H12" s="53">
        <v>5</v>
      </c>
      <c r="I12" s="35" t="s">
        <v>104</v>
      </c>
      <c r="J12" s="35" t="s">
        <v>104</v>
      </c>
      <c r="K12" s="35" t="s">
        <v>104</v>
      </c>
      <c r="L12" s="35" t="s">
        <v>104</v>
      </c>
      <c r="M12" s="35" t="s">
        <v>104</v>
      </c>
    </row>
    <row r="13" spans="1:13" ht="15">
      <c r="A13" s="41">
        <v>11</v>
      </c>
      <c r="B13" s="12" t="s">
        <v>124</v>
      </c>
      <c r="C13" s="35" t="s">
        <v>113</v>
      </c>
      <c r="D13" s="35" t="s">
        <v>105</v>
      </c>
      <c r="E13" s="35" t="s">
        <v>113</v>
      </c>
      <c r="F13" s="35" t="s">
        <v>105</v>
      </c>
      <c r="G13" s="35" t="s">
        <v>137</v>
      </c>
      <c r="H13" s="53">
        <v>2</v>
      </c>
      <c r="I13" s="35" t="s">
        <v>105</v>
      </c>
      <c r="J13" s="35" t="s">
        <v>105</v>
      </c>
      <c r="K13" s="35" t="s">
        <v>106</v>
      </c>
      <c r="L13" s="35" t="s">
        <v>105</v>
      </c>
      <c r="M13" s="35" t="s">
        <v>137</v>
      </c>
    </row>
    <row r="14" spans="1:13" ht="15">
      <c r="A14" s="32">
        <v>12</v>
      </c>
      <c r="B14" s="12" t="s">
        <v>14</v>
      </c>
      <c r="C14" s="35" t="s">
        <v>105</v>
      </c>
      <c r="D14" s="35" t="s">
        <v>113</v>
      </c>
      <c r="E14" s="35" t="s">
        <v>113</v>
      </c>
      <c r="F14" s="35" t="s">
        <v>113</v>
      </c>
      <c r="G14" s="35" t="s">
        <v>113</v>
      </c>
      <c r="H14" s="53">
        <v>4</v>
      </c>
      <c r="I14" s="35" t="s">
        <v>105</v>
      </c>
      <c r="J14" s="35" t="s">
        <v>105</v>
      </c>
      <c r="K14" s="35" t="s">
        <v>104</v>
      </c>
      <c r="L14" s="35" t="s">
        <v>104</v>
      </c>
      <c r="M14" s="35" t="s">
        <v>105</v>
      </c>
    </row>
    <row r="15" spans="1:13" ht="15">
      <c r="A15" s="41">
        <v>13</v>
      </c>
      <c r="B15" s="12" t="s">
        <v>98</v>
      </c>
      <c r="C15" s="35" t="s">
        <v>113</v>
      </c>
      <c r="D15" s="35" t="s">
        <v>113</v>
      </c>
      <c r="E15" s="35" t="s">
        <v>113</v>
      </c>
      <c r="F15" s="35" t="s">
        <v>113</v>
      </c>
      <c r="G15" s="35" t="s">
        <v>113</v>
      </c>
      <c r="H15" s="53">
        <v>5</v>
      </c>
      <c r="I15" s="35" t="s">
        <v>104</v>
      </c>
      <c r="J15" s="35" t="s">
        <v>104</v>
      </c>
      <c r="K15" s="35" t="s">
        <v>104</v>
      </c>
      <c r="L15" s="35" t="s">
        <v>104</v>
      </c>
      <c r="M15" s="35" t="s">
        <v>104</v>
      </c>
    </row>
    <row r="16" spans="1:13" ht="15">
      <c r="A16" s="32">
        <v>14</v>
      </c>
      <c r="B16" s="12" t="s">
        <v>18</v>
      </c>
      <c r="C16" s="35" t="s">
        <v>105</v>
      </c>
      <c r="D16" s="35" t="s">
        <v>113</v>
      </c>
      <c r="E16" s="35" t="s">
        <v>113</v>
      </c>
      <c r="F16" s="35" t="s">
        <v>105</v>
      </c>
      <c r="G16" s="35" t="s">
        <v>105</v>
      </c>
      <c r="H16" s="53">
        <v>2</v>
      </c>
      <c r="I16" s="35" t="s">
        <v>105</v>
      </c>
      <c r="J16" s="35" t="s">
        <v>104</v>
      </c>
      <c r="K16" s="35" t="s">
        <v>105</v>
      </c>
      <c r="L16" s="35" t="s">
        <v>105</v>
      </c>
      <c r="M16" s="35" t="s">
        <v>105</v>
      </c>
    </row>
    <row r="17" spans="1:13" ht="15">
      <c r="A17" s="41">
        <v>15</v>
      </c>
      <c r="B17" s="12" t="s">
        <v>39</v>
      </c>
      <c r="C17" s="35" t="s">
        <v>113</v>
      </c>
      <c r="D17" s="35" t="s">
        <v>113</v>
      </c>
      <c r="E17" s="35" t="s">
        <v>113</v>
      </c>
      <c r="F17" s="35" t="s">
        <v>105</v>
      </c>
      <c r="G17" s="35" t="s">
        <v>113</v>
      </c>
      <c r="H17" s="53">
        <v>4</v>
      </c>
      <c r="I17" s="35" t="s">
        <v>105</v>
      </c>
      <c r="J17" s="35" t="s">
        <v>104</v>
      </c>
      <c r="K17" s="35" t="s">
        <v>104</v>
      </c>
      <c r="L17" s="35" t="s">
        <v>105</v>
      </c>
      <c r="M17" s="35" t="s">
        <v>104</v>
      </c>
    </row>
    <row r="18" spans="1:13" ht="15">
      <c r="A18" s="32">
        <v>16</v>
      </c>
      <c r="B18" s="12" t="s">
        <v>119</v>
      </c>
      <c r="C18" s="35" t="s">
        <v>135</v>
      </c>
      <c r="D18" s="35" t="s">
        <v>136</v>
      </c>
      <c r="E18" s="35" t="s">
        <v>113</v>
      </c>
      <c r="F18" s="35" t="s">
        <v>113</v>
      </c>
      <c r="G18" s="35" t="s">
        <v>105</v>
      </c>
      <c r="H18" s="53">
        <v>2</v>
      </c>
      <c r="I18" s="35" t="s">
        <v>135</v>
      </c>
      <c r="J18" s="35" t="s">
        <v>136</v>
      </c>
      <c r="K18" s="35" t="s">
        <v>104</v>
      </c>
      <c r="L18" s="35" t="s">
        <v>104</v>
      </c>
      <c r="M18" s="35" t="s">
        <v>105</v>
      </c>
    </row>
    <row r="19" spans="1:13" ht="15">
      <c r="A19" s="41">
        <v>17</v>
      </c>
      <c r="B19" s="16" t="s">
        <v>120</v>
      </c>
      <c r="C19" s="35" t="s">
        <v>113</v>
      </c>
      <c r="D19" s="35" t="s">
        <v>113</v>
      </c>
      <c r="E19" s="35" t="s">
        <v>113</v>
      </c>
      <c r="F19" s="35" t="s">
        <v>113</v>
      </c>
      <c r="G19" s="35" t="s">
        <v>113</v>
      </c>
      <c r="H19" s="53">
        <v>5</v>
      </c>
      <c r="I19" s="35" t="s">
        <v>105</v>
      </c>
      <c r="J19" s="35" t="s">
        <v>105</v>
      </c>
      <c r="K19" s="35" t="s">
        <v>104</v>
      </c>
      <c r="L19" s="35" t="s">
        <v>104</v>
      </c>
      <c r="M19" s="35" t="s">
        <v>104</v>
      </c>
    </row>
    <row r="20" spans="1:13" ht="15">
      <c r="A20" s="32">
        <v>18</v>
      </c>
      <c r="B20" s="16" t="s">
        <v>89</v>
      </c>
      <c r="C20" s="35" t="s">
        <v>113</v>
      </c>
      <c r="D20" s="35" t="s">
        <v>113</v>
      </c>
      <c r="E20" s="35" t="s">
        <v>113</v>
      </c>
      <c r="F20" s="35" t="s">
        <v>113</v>
      </c>
      <c r="G20" s="35" t="s">
        <v>105</v>
      </c>
      <c r="H20" s="53">
        <v>4</v>
      </c>
      <c r="I20" s="35" t="s">
        <v>104</v>
      </c>
      <c r="J20" s="35" t="s">
        <v>105</v>
      </c>
      <c r="K20" s="35" t="s">
        <v>104</v>
      </c>
      <c r="L20" s="35" t="s">
        <v>104</v>
      </c>
      <c r="M20" s="35" t="s">
        <v>105</v>
      </c>
    </row>
    <row r="21" spans="1:13" ht="15">
      <c r="A21" s="41">
        <v>19</v>
      </c>
      <c r="B21" s="12" t="s">
        <v>41</v>
      </c>
      <c r="C21" s="35" t="s">
        <v>113</v>
      </c>
      <c r="D21" s="35" t="s">
        <v>113</v>
      </c>
      <c r="E21" s="35" t="s">
        <v>113</v>
      </c>
      <c r="F21" s="35" t="s">
        <v>105</v>
      </c>
      <c r="G21" s="35" t="s">
        <v>113</v>
      </c>
      <c r="H21" s="53">
        <v>4</v>
      </c>
      <c r="I21" s="35" t="s">
        <v>104</v>
      </c>
      <c r="J21" s="35" t="s">
        <v>104</v>
      </c>
      <c r="K21" s="35" t="s">
        <v>104</v>
      </c>
      <c r="L21" s="35" t="s">
        <v>105</v>
      </c>
      <c r="M21" s="35" t="s">
        <v>104</v>
      </c>
    </row>
    <row r="22" spans="1:13" ht="15">
      <c r="A22" s="32">
        <v>20</v>
      </c>
      <c r="B22" s="12" t="s">
        <v>121</v>
      </c>
      <c r="C22" s="35" t="s">
        <v>135</v>
      </c>
      <c r="D22" s="35" t="s">
        <v>136</v>
      </c>
      <c r="E22" s="35" t="s">
        <v>113</v>
      </c>
      <c r="F22" s="35" t="s">
        <v>113</v>
      </c>
      <c r="G22" s="35" t="s">
        <v>113</v>
      </c>
      <c r="H22" s="53">
        <v>3</v>
      </c>
      <c r="I22" s="35" t="s">
        <v>135</v>
      </c>
      <c r="J22" s="35" t="s">
        <v>136</v>
      </c>
      <c r="K22" s="35" t="s">
        <v>104</v>
      </c>
      <c r="L22" s="35" t="s">
        <v>104</v>
      </c>
      <c r="M22" s="35" t="s">
        <v>105</v>
      </c>
    </row>
    <row r="23" spans="1:13" ht="15">
      <c r="A23" s="41">
        <v>21</v>
      </c>
      <c r="B23" s="12" t="s">
        <v>99</v>
      </c>
      <c r="C23" s="35" t="s">
        <v>113</v>
      </c>
      <c r="D23" s="35" t="s">
        <v>113</v>
      </c>
      <c r="E23" s="35" t="s">
        <v>113</v>
      </c>
      <c r="F23" s="35" t="s">
        <v>105</v>
      </c>
      <c r="G23" s="35" t="s">
        <v>113</v>
      </c>
      <c r="H23" s="53">
        <v>4</v>
      </c>
      <c r="I23" s="35" t="s">
        <v>105</v>
      </c>
      <c r="J23" s="35" t="s">
        <v>105</v>
      </c>
      <c r="K23" s="35" t="s">
        <v>104</v>
      </c>
      <c r="L23" s="35" t="s">
        <v>105</v>
      </c>
      <c r="M23" s="35" t="s">
        <v>105</v>
      </c>
    </row>
    <row r="24" spans="1:13" ht="15">
      <c r="A24" s="32">
        <v>22</v>
      </c>
      <c r="B24" s="16" t="s">
        <v>40</v>
      </c>
      <c r="C24" s="35" t="s">
        <v>113</v>
      </c>
      <c r="D24" s="35" t="s">
        <v>113</v>
      </c>
      <c r="E24" s="35" t="s">
        <v>113</v>
      </c>
      <c r="F24" s="35" t="s">
        <v>105</v>
      </c>
      <c r="G24" s="35" t="s">
        <v>113</v>
      </c>
      <c r="H24" s="53">
        <v>4</v>
      </c>
      <c r="I24" s="35" t="s">
        <v>104</v>
      </c>
      <c r="J24" s="35" t="s">
        <v>104</v>
      </c>
      <c r="K24" s="35" t="s">
        <v>104</v>
      </c>
      <c r="L24" s="35" t="s">
        <v>105</v>
      </c>
      <c r="M24" s="35" t="s">
        <v>104</v>
      </c>
    </row>
    <row r="25" spans="1:13" ht="15">
      <c r="A25" s="41">
        <v>23</v>
      </c>
      <c r="B25" s="12" t="s">
        <v>29</v>
      </c>
      <c r="C25" s="35" t="s">
        <v>105</v>
      </c>
      <c r="D25" s="35" t="s">
        <v>105</v>
      </c>
      <c r="E25" s="35" t="s">
        <v>105</v>
      </c>
      <c r="F25" s="35" t="s">
        <v>105</v>
      </c>
      <c r="G25" s="35" t="s">
        <v>105</v>
      </c>
      <c r="H25" s="53">
        <v>0</v>
      </c>
      <c r="I25" s="35" t="s">
        <v>105</v>
      </c>
      <c r="J25" s="35" t="s">
        <v>105</v>
      </c>
      <c r="K25" s="35" t="s">
        <v>105</v>
      </c>
      <c r="L25" s="35" t="s">
        <v>105</v>
      </c>
      <c r="M25" s="35" t="s">
        <v>105</v>
      </c>
    </row>
    <row r="26" spans="1:13" ht="15">
      <c r="A26" s="32">
        <v>24</v>
      </c>
      <c r="B26" s="12" t="s">
        <v>42</v>
      </c>
      <c r="C26" s="35" t="s">
        <v>105</v>
      </c>
      <c r="D26" s="35" t="s">
        <v>113</v>
      </c>
      <c r="E26" s="35" t="s">
        <v>113</v>
      </c>
      <c r="F26" s="35" t="s">
        <v>105</v>
      </c>
      <c r="G26" s="35" t="s">
        <v>105</v>
      </c>
      <c r="H26" s="53">
        <v>2</v>
      </c>
      <c r="I26" s="35" t="s">
        <v>105</v>
      </c>
      <c r="J26" s="35" t="s">
        <v>104</v>
      </c>
      <c r="K26" s="35" t="s">
        <v>104</v>
      </c>
      <c r="L26" s="35" t="s">
        <v>105</v>
      </c>
      <c r="M26" s="35" t="s">
        <v>105</v>
      </c>
    </row>
    <row r="27" spans="1:13" ht="15">
      <c r="A27" s="41">
        <v>25</v>
      </c>
      <c r="B27" s="12" t="s">
        <v>122</v>
      </c>
      <c r="C27" s="35" t="s">
        <v>135</v>
      </c>
      <c r="D27" s="35" t="s">
        <v>136</v>
      </c>
      <c r="E27" s="35" t="s">
        <v>113</v>
      </c>
      <c r="F27" s="35" t="s">
        <v>113</v>
      </c>
      <c r="G27" s="35" t="s">
        <v>113</v>
      </c>
      <c r="H27" s="53">
        <v>3</v>
      </c>
      <c r="I27" s="35" t="s">
        <v>135</v>
      </c>
      <c r="J27" s="35" t="s">
        <v>136</v>
      </c>
      <c r="K27" s="35" t="s">
        <v>104</v>
      </c>
      <c r="L27" s="35" t="s">
        <v>104</v>
      </c>
      <c r="M27" s="35" t="s">
        <v>105</v>
      </c>
    </row>
    <row r="28" spans="1:13" ht="15">
      <c r="A28" s="32">
        <v>26</v>
      </c>
      <c r="B28" s="51" t="s">
        <v>43</v>
      </c>
      <c r="C28" s="35" t="s">
        <v>113</v>
      </c>
      <c r="D28" s="35" t="s">
        <v>113</v>
      </c>
      <c r="E28" s="35" t="s">
        <v>135</v>
      </c>
      <c r="F28" s="35" t="s">
        <v>136</v>
      </c>
      <c r="G28" s="35" t="s">
        <v>136</v>
      </c>
      <c r="H28" s="53">
        <v>2</v>
      </c>
      <c r="I28" s="35" t="s">
        <v>138</v>
      </c>
      <c r="J28" s="35" t="s">
        <v>104</v>
      </c>
      <c r="K28" s="35" t="s">
        <v>135</v>
      </c>
      <c r="L28" s="35" t="s">
        <v>136</v>
      </c>
      <c r="M28" s="35" t="s">
        <v>136</v>
      </c>
    </row>
    <row r="29" spans="1:13" ht="15">
      <c r="A29" s="41">
        <v>27</v>
      </c>
      <c r="B29" s="12" t="s">
        <v>32</v>
      </c>
      <c r="C29" s="35" t="s">
        <v>105</v>
      </c>
      <c r="D29" s="35" t="s">
        <v>113</v>
      </c>
      <c r="E29" s="35" t="s">
        <v>113</v>
      </c>
      <c r="F29" s="35" t="s">
        <v>105</v>
      </c>
      <c r="G29" s="35" t="s">
        <v>105</v>
      </c>
      <c r="H29" s="53">
        <v>2</v>
      </c>
      <c r="I29" s="35" t="s">
        <v>105</v>
      </c>
      <c r="J29" s="35" t="s">
        <v>104</v>
      </c>
      <c r="K29" s="35" t="s">
        <v>104</v>
      </c>
      <c r="L29" s="35" t="s">
        <v>105</v>
      </c>
      <c r="M29" s="35" t="s">
        <v>105</v>
      </c>
    </row>
    <row r="30" spans="1:13" ht="15">
      <c r="A30" s="32">
        <v>28</v>
      </c>
      <c r="B30" s="12" t="s">
        <v>44</v>
      </c>
      <c r="C30" s="35" t="s">
        <v>105</v>
      </c>
      <c r="D30" s="35" t="s">
        <v>113</v>
      </c>
      <c r="E30" s="35" t="s">
        <v>113</v>
      </c>
      <c r="F30" s="35" t="s">
        <v>113</v>
      </c>
      <c r="G30" s="35" t="s">
        <v>113</v>
      </c>
      <c r="H30" s="53">
        <v>4</v>
      </c>
      <c r="I30" s="35" t="s">
        <v>105</v>
      </c>
      <c r="J30" s="35" t="s">
        <v>104</v>
      </c>
      <c r="K30" s="35" t="s">
        <v>104</v>
      </c>
      <c r="L30" s="35" t="s">
        <v>105</v>
      </c>
      <c r="M30" s="35" t="s">
        <v>105</v>
      </c>
    </row>
    <row r="31" spans="1:13" ht="15">
      <c r="A31" s="41">
        <v>29</v>
      </c>
      <c r="B31" s="12" t="s">
        <v>45</v>
      </c>
      <c r="C31" s="35" t="s">
        <v>113</v>
      </c>
      <c r="D31" s="35" t="s">
        <v>113</v>
      </c>
      <c r="E31" s="35" t="s">
        <v>113</v>
      </c>
      <c r="F31" s="35" t="s">
        <v>113</v>
      </c>
      <c r="G31" s="35" t="s">
        <v>113</v>
      </c>
      <c r="H31" s="53">
        <v>5</v>
      </c>
      <c r="I31" s="35" t="s">
        <v>104</v>
      </c>
      <c r="J31" s="35" t="s">
        <v>104</v>
      </c>
      <c r="K31" s="35" t="s">
        <v>104</v>
      </c>
      <c r="L31" s="35" t="s">
        <v>104</v>
      </c>
      <c r="M31" s="35" t="s">
        <v>104</v>
      </c>
    </row>
    <row r="32" spans="1:13" ht="15">
      <c r="A32" s="32">
        <v>30</v>
      </c>
      <c r="B32" s="12" t="s">
        <v>82</v>
      </c>
      <c r="C32" s="35" t="s">
        <v>113</v>
      </c>
      <c r="D32" s="35" t="s">
        <v>113</v>
      </c>
      <c r="E32" s="35" t="s">
        <v>113</v>
      </c>
      <c r="F32" s="35" t="s">
        <v>113</v>
      </c>
      <c r="G32" s="35" t="s">
        <v>113</v>
      </c>
      <c r="H32" s="53">
        <v>5</v>
      </c>
      <c r="I32" s="35" t="s">
        <v>104</v>
      </c>
      <c r="J32" s="35" t="s">
        <v>105</v>
      </c>
      <c r="K32" s="35" t="s">
        <v>104</v>
      </c>
      <c r="L32" s="35" t="s">
        <v>105</v>
      </c>
      <c r="M32" s="35" t="s">
        <v>105</v>
      </c>
    </row>
    <row r="33" spans="1:13" ht="15">
      <c r="A33" s="41">
        <v>31</v>
      </c>
      <c r="B33" s="12" t="s">
        <v>46</v>
      </c>
      <c r="C33" s="35" t="s">
        <v>113</v>
      </c>
      <c r="D33" s="35" t="s">
        <v>113</v>
      </c>
      <c r="E33" s="35" t="s">
        <v>113</v>
      </c>
      <c r="F33" s="35" t="s">
        <v>113</v>
      </c>
      <c r="G33" s="35" t="s">
        <v>113</v>
      </c>
      <c r="H33" s="53">
        <v>5</v>
      </c>
      <c r="I33" s="35" t="s">
        <v>104</v>
      </c>
      <c r="J33" s="35" t="s">
        <v>104</v>
      </c>
      <c r="K33" s="35" t="s">
        <v>104</v>
      </c>
      <c r="L33" s="35" t="s">
        <v>104</v>
      </c>
      <c r="M33" s="35" t="s">
        <v>104</v>
      </c>
    </row>
    <row r="34" spans="1:13" ht="15">
      <c r="A34" s="32">
        <v>32</v>
      </c>
      <c r="B34" s="12" t="s">
        <v>47</v>
      </c>
      <c r="C34" s="35" t="s">
        <v>113</v>
      </c>
      <c r="D34" s="35" t="s">
        <v>113</v>
      </c>
      <c r="E34" s="35" t="s">
        <v>113</v>
      </c>
      <c r="F34" s="35" t="s">
        <v>113</v>
      </c>
      <c r="G34" s="35" t="s">
        <v>113</v>
      </c>
      <c r="H34" s="53">
        <v>5</v>
      </c>
      <c r="I34" s="35" t="s">
        <v>104</v>
      </c>
      <c r="J34" s="35" t="s">
        <v>104</v>
      </c>
      <c r="K34" s="35" t="s">
        <v>104</v>
      </c>
      <c r="L34" s="35" t="s">
        <v>104</v>
      </c>
      <c r="M34" s="35" t="s">
        <v>104</v>
      </c>
    </row>
    <row r="35" spans="1:13" ht="15">
      <c r="A35" s="41">
        <v>33</v>
      </c>
      <c r="B35" s="12" t="s">
        <v>123</v>
      </c>
      <c r="C35" s="35" t="s">
        <v>135</v>
      </c>
      <c r="D35" s="35" t="s">
        <v>136</v>
      </c>
      <c r="E35" s="35" t="s">
        <v>113</v>
      </c>
      <c r="F35" s="35" t="s">
        <v>113</v>
      </c>
      <c r="G35" s="35" t="s">
        <v>113</v>
      </c>
      <c r="H35" s="53">
        <v>3</v>
      </c>
      <c r="I35" s="35" t="s">
        <v>135</v>
      </c>
      <c r="J35" s="35" t="s">
        <v>136</v>
      </c>
      <c r="K35" s="35" t="s">
        <v>104</v>
      </c>
      <c r="L35" s="35" t="s">
        <v>104</v>
      </c>
      <c r="M35" s="35" t="s">
        <v>104</v>
      </c>
    </row>
    <row r="36" spans="1:12" ht="15">
      <c r="A36" s="29"/>
      <c r="B36" s="50"/>
      <c r="C36" s="35"/>
      <c r="D36" s="35"/>
      <c r="E36" s="35"/>
      <c r="F36" s="35"/>
      <c r="G36" s="35"/>
      <c r="H36" s="35"/>
      <c r="I36" s="35"/>
      <c r="J36" s="35"/>
      <c r="K36" s="35"/>
      <c r="L36" s="35"/>
    </row>
  </sheetData>
  <sheetProtection password="CA5D" sheet="1"/>
  <mergeCells count="2">
    <mergeCell ref="C1:F1"/>
    <mergeCell ref="I1:L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B4">
      <selection activeCell="E26" sqref="E26"/>
    </sheetView>
  </sheetViews>
  <sheetFormatPr defaultColWidth="9.140625" defaultRowHeight="15"/>
  <cols>
    <col min="1" max="1" width="6.421875" style="0" hidden="1" customWidth="1"/>
    <col min="2" max="2" width="7.8515625" style="0" customWidth="1"/>
    <col min="3" max="3" width="34.28125" style="0" bestFit="1" customWidth="1"/>
    <col min="4" max="4" width="12.57421875" style="0" bestFit="1" customWidth="1"/>
    <col min="5" max="5" width="13.57421875" style="0" bestFit="1" customWidth="1"/>
    <col min="6" max="7" width="13.57421875" style="0" customWidth="1"/>
    <col min="8" max="8" width="16.8515625" style="0" bestFit="1" customWidth="1"/>
    <col min="9" max="10" width="12.57421875" style="0" bestFit="1" customWidth="1"/>
    <col min="11" max="11" width="10.57421875" style="0" bestFit="1" customWidth="1"/>
    <col min="12" max="12" width="10.7109375" style="0" bestFit="1" customWidth="1"/>
    <col min="13" max="13" width="13.140625" style="0" hidden="1" customWidth="1"/>
    <col min="14" max="14" width="9.57421875" style="0" bestFit="1" customWidth="1"/>
  </cols>
  <sheetData>
    <row r="1" spans="2:12" ht="15">
      <c r="B1" s="42"/>
      <c r="C1" s="42"/>
      <c r="D1" s="65" t="s">
        <v>102</v>
      </c>
      <c r="E1" s="65"/>
      <c r="F1" s="65"/>
      <c r="G1" s="65"/>
      <c r="H1" s="65"/>
      <c r="I1" s="65"/>
      <c r="J1" s="43"/>
      <c r="K1" s="44"/>
      <c r="L1" s="42"/>
    </row>
    <row r="2" spans="1:14" ht="15">
      <c r="A2" s="29" t="s">
        <v>103</v>
      </c>
      <c r="B2" s="34" t="s">
        <v>100</v>
      </c>
      <c r="C2" s="34" t="s">
        <v>107</v>
      </c>
      <c r="D2" s="35" t="s">
        <v>141</v>
      </c>
      <c r="E2" s="35" t="s">
        <v>140</v>
      </c>
      <c r="F2" s="35" t="s">
        <v>148</v>
      </c>
      <c r="G2" s="35" t="s">
        <v>149</v>
      </c>
      <c r="H2" s="35" t="s">
        <v>142</v>
      </c>
      <c r="I2" s="35" t="s">
        <v>143</v>
      </c>
      <c r="J2" s="35" t="s">
        <v>144</v>
      </c>
      <c r="K2" s="34" t="s">
        <v>109</v>
      </c>
      <c r="L2" s="45" t="s">
        <v>150</v>
      </c>
      <c r="M2" s="56" t="s">
        <v>112</v>
      </c>
      <c r="N2" s="45" t="s">
        <v>151</v>
      </c>
    </row>
    <row r="3" spans="1:14" ht="15">
      <c r="A3" s="28">
        <v>1</v>
      </c>
      <c r="B3" s="41">
        <v>1</v>
      </c>
      <c r="C3" s="39" t="s">
        <v>114</v>
      </c>
      <c r="D3" s="53">
        <v>120</v>
      </c>
      <c r="E3" s="35" t="s">
        <v>105</v>
      </c>
      <c r="F3" s="54">
        <v>120</v>
      </c>
      <c r="G3" s="55">
        <f>F3*0.3</f>
        <v>36</v>
      </c>
      <c r="H3" s="53">
        <v>225</v>
      </c>
      <c r="I3" s="53">
        <v>360</v>
      </c>
      <c r="J3" s="35" t="s">
        <v>106</v>
      </c>
      <c r="K3" s="60">
        <f>H3+I3</f>
        <v>585</v>
      </c>
      <c r="L3" s="31">
        <f>K3*0.5</f>
        <v>292.5</v>
      </c>
      <c r="M3" s="30"/>
      <c r="N3" s="61">
        <f>G3+L3</f>
        <v>328.5</v>
      </c>
    </row>
    <row r="4" spans="1:14" ht="15">
      <c r="A4" s="28">
        <v>2</v>
      </c>
      <c r="B4" s="32">
        <v>2</v>
      </c>
      <c r="C4" s="8" t="s">
        <v>37</v>
      </c>
      <c r="D4" s="53" t="s">
        <v>105</v>
      </c>
      <c r="E4" s="53" t="s">
        <v>105</v>
      </c>
      <c r="F4" s="54">
        <v>0</v>
      </c>
      <c r="G4" s="55">
        <f aca="true" t="shared" si="0" ref="G4:G35">F4*0.3</f>
        <v>0</v>
      </c>
      <c r="H4" s="53">
        <v>165</v>
      </c>
      <c r="I4" s="53" t="s">
        <v>105</v>
      </c>
      <c r="J4" s="35" t="s">
        <v>105</v>
      </c>
      <c r="K4" s="60">
        <f>H4</f>
        <v>165</v>
      </c>
      <c r="L4" s="31">
        <f aca="true" t="shared" si="1" ref="L4:L35">K4*0.5</f>
        <v>82.5</v>
      </c>
      <c r="M4" s="30"/>
      <c r="N4" s="61">
        <f aca="true" t="shared" si="2" ref="N4:N35">G4+L4</f>
        <v>82.5</v>
      </c>
    </row>
    <row r="5" spans="1:14" ht="15">
      <c r="A5" s="28">
        <v>3</v>
      </c>
      <c r="B5" s="41">
        <v>3</v>
      </c>
      <c r="C5" s="8" t="s">
        <v>139</v>
      </c>
      <c r="D5" s="53" t="s">
        <v>105</v>
      </c>
      <c r="E5" s="53" t="s">
        <v>105</v>
      </c>
      <c r="F5" s="54">
        <v>0</v>
      </c>
      <c r="G5" s="55">
        <f t="shared" si="0"/>
        <v>0</v>
      </c>
      <c r="H5" s="53" t="s">
        <v>135</v>
      </c>
      <c r="I5" s="53" t="s">
        <v>136</v>
      </c>
      <c r="J5" s="35" t="s">
        <v>137</v>
      </c>
      <c r="K5" s="59">
        <v>0</v>
      </c>
      <c r="L5" s="31">
        <f t="shared" si="1"/>
        <v>0</v>
      </c>
      <c r="M5" s="30"/>
      <c r="N5" s="61">
        <f t="shared" si="2"/>
        <v>0</v>
      </c>
    </row>
    <row r="6" spans="1:14" ht="15">
      <c r="A6" s="28">
        <v>4</v>
      </c>
      <c r="B6" s="32">
        <v>4</v>
      </c>
      <c r="C6" s="8" t="s">
        <v>3</v>
      </c>
      <c r="D6" s="53" t="s">
        <v>105</v>
      </c>
      <c r="E6" s="53">
        <v>240</v>
      </c>
      <c r="F6" s="54">
        <v>240</v>
      </c>
      <c r="G6" s="55">
        <f t="shared" si="0"/>
        <v>72</v>
      </c>
      <c r="H6" s="53" t="s">
        <v>135</v>
      </c>
      <c r="I6" s="53" t="s">
        <v>136</v>
      </c>
      <c r="J6" s="35" t="s">
        <v>137</v>
      </c>
      <c r="K6" s="59">
        <v>0</v>
      </c>
      <c r="L6" s="31">
        <f t="shared" si="1"/>
        <v>0</v>
      </c>
      <c r="M6" s="30"/>
      <c r="N6" s="61">
        <f t="shared" si="2"/>
        <v>72</v>
      </c>
    </row>
    <row r="7" spans="1:14" ht="15">
      <c r="A7" s="28">
        <v>5</v>
      </c>
      <c r="B7" s="41">
        <v>5</v>
      </c>
      <c r="C7" s="12" t="s">
        <v>38</v>
      </c>
      <c r="D7" s="53">
        <v>380</v>
      </c>
      <c r="E7" s="53" t="s">
        <v>105</v>
      </c>
      <c r="F7" s="54">
        <v>380</v>
      </c>
      <c r="G7" s="55">
        <f t="shared" si="0"/>
        <v>114</v>
      </c>
      <c r="H7" s="53">
        <v>300</v>
      </c>
      <c r="I7" s="53" t="s">
        <v>106</v>
      </c>
      <c r="J7" s="35" t="s">
        <v>105</v>
      </c>
      <c r="K7" s="60">
        <f>H7</f>
        <v>300</v>
      </c>
      <c r="L7" s="31">
        <f t="shared" si="1"/>
        <v>150</v>
      </c>
      <c r="M7" s="30"/>
      <c r="N7" s="61">
        <f t="shared" si="2"/>
        <v>264</v>
      </c>
    </row>
    <row r="8" spans="1:14" ht="15">
      <c r="A8" s="28">
        <v>6</v>
      </c>
      <c r="B8" s="32">
        <v>6</v>
      </c>
      <c r="C8" s="12" t="s">
        <v>118</v>
      </c>
      <c r="D8" s="53" t="s">
        <v>105</v>
      </c>
      <c r="E8" s="53" t="s">
        <v>105</v>
      </c>
      <c r="F8" s="54">
        <v>0</v>
      </c>
      <c r="G8" s="55">
        <f t="shared" si="0"/>
        <v>0</v>
      </c>
      <c r="H8" s="53" t="s">
        <v>137</v>
      </c>
      <c r="I8" s="53" t="s">
        <v>137</v>
      </c>
      <c r="J8" s="35" t="s">
        <v>137</v>
      </c>
      <c r="K8" s="59">
        <v>0</v>
      </c>
      <c r="L8" s="31">
        <f t="shared" si="1"/>
        <v>0</v>
      </c>
      <c r="M8" s="30"/>
      <c r="N8" s="61">
        <f t="shared" si="2"/>
        <v>0</v>
      </c>
    </row>
    <row r="9" spans="1:14" ht="15">
      <c r="A9" s="28">
        <v>7</v>
      </c>
      <c r="B9" s="41">
        <v>7</v>
      </c>
      <c r="C9" s="12" t="s">
        <v>91</v>
      </c>
      <c r="D9" s="53" t="s">
        <v>105</v>
      </c>
      <c r="E9" s="53" t="s">
        <v>105</v>
      </c>
      <c r="F9" s="54">
        <v>0</v>
      </c>
      <c r="G9" s="55">
        <f t="shared" si="0"/>
        <v>0</v>
      </c>
      <c r="H9" s="53" t="s">
        <v>105</v>
      </c>
      <c r="I9" s="53" t="s">
        <v>105</v>
      </c>
      <c r="J9" s="35" t="s">
        <v>105</v>
      </c>
      <c r="K9" s="59">
        <v>0</v>
      </c>
      <c r="L9" s="31">
        <f t="shared" si="1"/>
        <v>0</v>
      </c>
      <c r="M9" s="57"/>
      <c r="N9" s="61">
        <f t="shared" si="2"/>
        <v>0</v>
      </c>
    </row>
    <row r="10" spans="1:14" ht="15">
      <c r="A10" s="28">
        <v>8</v>
      </c>
      <c r="B10" s="32">
        <v>8</v>
      </c>
      <c r="C10" s="12" t="s">
        <v>97</v>
      </c>
      <c r="D10" s="53">
        <v>620</v>
      </c>
      <c r="E10" s="53">
        <v>620</v>
      </c>
      <c r="F10" s="54">
        <f>D10+E10</f>
        <v>1240</v>
      </c>
      <c r="G10" s="55">
        <f t="shared" si="0"/>
        <v>372</v>
      </c>
      <c r="H10" s="53">
        <v>180</v>
      </c>
      <c r="I10" s="53">
        <v>620</v>
      </c>
      <c r="J10" s="53">
        <v>620</v>
      </c>
      <c r="K10" s="59">
        <f>H10+I10+J10</f>
        <v>1420</v>
      </c>
      <c r="L10" s="31">
        <f t="shared" si="1"/>
        <v>710</v>
      </c>
      <c r="M10" s="57"/>
      <c r="N10" s="61">
        <f t="shared" si="2"/>
        <v>1082</v>
      </c>
    </row>
    <row r="11" spans="1:14" ht="15">
      <c r="A11" s="28">
        <v>9</v>
      </c>
      <c r="B11" s="41">
        <v>9</v>
      </c>
      <c r="C11" s="12" t="s">
        <v>10</v>
      </c>
      <c r="D11" s="53">
        <v>620</v>
      </c>
      <c r="E11" s="53">
        <v>620</v>
      </c>
      <c r="F11" s="54">
        <f>D11+E11</f>
        <v>1240</v>
      </c>
      <c r="G11" s="55">
        <f t="shared" si="0"/>
        <v>372</v>
      </c>
      <c r="H11" s="53">
        <v>440</v>
      </c>
      <c r="I11" s="53">
        <v>620</v>
      </c>
      <c r="J11" s="53" t="s">
        <v>105</v>
      </c>
      <c r="K11" s="60">
        <f>H11+I11</f>
        <v>1060</v>
      </c>
      <c r="L11" s="31">
        <f t="shared" si="1"/>
        <v>530</v>
      </c>
      <c r="M11" s="57"/>
      <c r="N11" s="61">
        <f t="shared" si="2"/>
        <v>902</v>
      </c>
    </row>
    <row r="12" spans="1:14" ht="15">
      <c r="A12" s="28">
        <v>10</v>
      </c>
      <c r="B12" s="32">
        <v>10</v>
      </c>
      <c r="C12" s="24" t="s">
        <v>93</v>
      </c>
      <c r="D12" s="53">
        <v>150</v>
      </c>
      <c r="E12" s="53">
        <v>150</v>
      </c>
      <c r="F12" s="54">
        <f>D12+E12</f>
        <v>300</v>
      </c>
      <c r="G12" s="55">
        <f t="shared" si="0"/>
        <v>90</v>
      </c>
      <c r="H12" s="53">
        <v>180</v>
      </c>
      <c r="I12" s="53">
        <v>150</v>
      </c>
      <c r="J12" s="53">
        <v>150</v>
      </c>
      <c r="K12" s="59">
        <f>H12+I12+J12</f>
        <v>480</v>
      </c>
      <c r="L12" s="31">
        <f t="shared" si="1"/>
        <v>240</v>
      </c>
      <c r="M12" s="57"/>
      <c r="N12" s="61">
        <f t="shared" si="2"/>
        <v>330</v>
      </c>
    </row>
    <row r="13" spans="1:14" ht="15">
      <c r="A13" s="28">
        <v>11</v>
      </c>
      <c r="B13" s="41">
        <v>11</v>
      </c>
      <c r="C13" s="12" t="s">
        <v>124</v>
      </c>
      <c r="D13" s="53" t="s">
        <v>105</v>
      </c>
      <c r="E13" s="53" t="s">
        <v>105</v>
      </c>
      <c r="F13" s="54">
        <v>0</v>
      </c>
      <c r="G13" s="55">
        <f t="shared" si="0"/>
        <v>0</v>
      </c>
      <c r="H13" s="53" t="s">
        <v>106</v>
      </c>
      <c r="I13" s="53" t="s">
        <v>105</v>
      </c>
      <c r="J13" s="53" t="s">
        <v>137</v>
      </c>
      <c r="K13" s="59">
        <v>0</v>
      </c>
      <c r="L13" s="31">
        <f t="shared" si="1"/>
        <v>0</v>
      </c>
      <c r="M13" s="57"/>
      <c r="N13" s="61">
        <f t="shared" si="2"/>
        <v>0</v>
      </c>
    </row>
    <row r="14" spans="1:14" ht="15">
      <c r="A14" s="28">
        <v>12</v>
      </c>
      <c r="B14" s="32">
        <v>12</v>
      </c>
      <c r="C14" s="12" t="s">
        <v>14</v>
      </c>
      <c r="D14" s="53" t="s">
        <v>105</v>
      </c>
      <c r="E14" s="53" t="s">
        <v>105</v>
      </c>
      <c r="F14" s="54">
        <v>0</v>
      </c>
      <c r="G14" s="55">
        <f t="shared" si="0"/>
        <v>0</v>
      </c>
      <c r="H14" s="53">
        <v>260</v>
      </c>
      <c r="I14" s="53">
        <v>410</v>
      </c>
      <c r="J14" s="53" t="s">
        <v>105</v>
      </c>
      <c r="K14" s="60">
        <f>H14+I14</f>
        <v>670</v>
      </c>
      <c r="L14" s="31">
        <f t="shared" si="1"/>
        <v>335</v>
      </c>
      <c r="M14" s="57"/>
      <c r="N14" s="61">
        <f t="shared" si="2"/>
        <v>335</v>
      </c>
    </row>
    <row r="15" spans="1:14" ht="15">
      <c r="A15" s="28">
        <v>13</v>
      </c>
      <c r="B15" s="41">
        <v>13</v>
      </c>
      <c r="C15" s="12" t="s">
        <v>98</v>
      </c>
      <c r="D15" s="53">
        <v>30</v>
      </c>
      <c r="E15" s="53">
        <v>30</v>
      </c>
      <c r="F15" s="54">
        <f>D15+E15</f>
        <v>60</v>
      </c>
      <c r="G15" s="55">
        <f t="shared" si="0"/>
        <v>18</v>
      </c>
      <c r="H15" s="53">
        <v>200</v>
      </c>
      <c r="I15" s="53">
        <v>30</v>
      </c>
      <c r="J15" s="53">
        <v>30</v>
      </c>
      <c r="K15" s="59">
        <f>H15+I15+J15</f>
        <v>260</v>
      </c>
      <c r="L15" s="31">
        <f t="shared" si="1"/>
        <v>130</v>
      </c>
      <c r="M15" s="57"/>
      <c r="N15" s="61">
        <f t="shared" si="2"/>
        <v>148</v>
      </c>
    </row>
    <row r="16" spans="1:14" ht="15">
      <c r="A16" s="28">
        <v>14</v>
      </c>
      <c r="B16" s="32">
        <v>14</v>
      </c>
      <c r="C16" s="12" t="s">
        <v>18</v>
      </c>
      <c r="D16" s="53" t="s">
        <v>105</v>
      </c>
      <c r="E16" s="53">
        <v>370</v>
      </c>
      <c r="F16" s="54">
        <v>370</v>
      </c>
      <c r="G16" s="55">
        <f t="shared" si="0"/>
        <v>111</v>
      </c>
      <c r="H16" s="53" t="s">
        <v>105</v>
      </c>
      <c r="I16" s="53" t="s">
        <v>105</v>
      </c>
      <c r="J16" s="53" t="s">
        <v>105</v>
      </c>
      <c r="K16" s="59">
        <v>0</v>
      </c>
      <c r="L16" s="31">
        <f t="shared" si="1"/>
        <v>0</v>
      </c>
      <c r="M16" s="57"/>
      <c r="N16" s="61">
        <f t="shared" si="2"/>
        <v>111</v>
      </c>
    </row>
    <row r="17" spans="1:14" ht="15">
      <c r="A17" s="28">
        <v>15</v>
      </c>
      <c r="B17" s="41">
        <v>15</v>
      </c>
      <c r="C17" s="12" t="s">
        <v>39</v>
      </c>
      <c r="D17" s="53" t="s">
        <v>105</v>
      </c>
      <c r="E17" s="53">
        <v>224</v>
      </c>
      <c r="F17" s="54">
        <v>224</v>
      </c>
      <c r="G17" s="55">
        <f t="shared" si="0"/>
        <v>67.2</v>
      </c>
      <c r="H17" s="53">
        <v>420</v>
      </c>
      <c r="I17" s="53" t="s">
        <v>105</v>
      </c>
      <c r="J17" s="53">
        <v>224</v>
      </c>
      <c r="K17" s="60">
        <f>H17+J17</f>
        <v>644</v>
      </c>
      <c r="L17" s="31">
        <f t="shared" si="1"/>
        <v>322</v>
      </c>
      <c r="M17" s="57"/>
      <c r="N17" s="61">
        <f t="shared" si="2"/>
        <v>389.2</v>
      </c>
    </row>
    <row r="18" spans="1:14" ht="15">
      <c r="A18" s="28">
        <v>16</v>
      </c>
      <c r="B18" s="32">
        <v>16</v>
      </c>
      <c r="C18" s="12" t="s">
        <v>119</v>
      </c>
      <c r="D18" s="53" t="s">
        <v>135</v>
      </c>
      <c r="E18" s="53" t="s">
        <v>136</v>
      </c>
      <c r="F18" s="54">
        <v>0</v>
      </c>
      <c r="G18" s="55">
        <f t="shared" si="0"/>
        <v>0</v>
      </c>
      <c r="H18" s="53">
        <v>520</v>
      </c>
      <c r="I18" s="53">
        <v>490</v>
      </c>
      <c r="J18" s="53" t="s">
        <v>105</v>
      </c>
      <c r="K18" s="60">
        <f>H18+I18</f>
        <v>1010</v>
      </c>
      <c r="L18" s="31">
        <f t="shared" si="1"/>
        <v>505</v>
      </c>
      <c r="M18" s="57"/>
      <c r="N18" s="61">
        <f t="shared" si="2"/>
        <v>505</v>
      </c>
    </row>
    <row r="19" spans="1:14" ht="15">
      <c r="A19" s="28">
        <v>17</v>
      </c>
      <c r="B19" s="41">
        <v>17</v>
      </c>
      <c r="C19" s="16" t="s">
        <v>120</v>
      </c>
      <c r="D19" s="53" t="s">
        <v>105</v>
      </c>
      <c r="E19" s="53" t="s">
        <v>105</v>
      </c>
      <c r="F19" s="54">
        <v>0</v>
      </c>
      <c r="G19" s="55">
        <f t="shared" si="0"/>
        <v>0</v>
      </c>
      <c r="H19" s="53">
        <v>90</v>
      </c>
      <c r="I19" s="53">
        <v>240</v>
      </c>
      <c r="J19" s="53">
        <v>240</v>
      </c>
      <c r="K19" s="59">
        <f>H19+I19+J19</f>
        <v>570</v>
      </c>
      <c r="L19" s="31">
        <f t="shared" si="1"/>
        <v>285</v>
      </c>
      <c r="M19" s="57"/>
      <c r="N19" s="61">
        <f t="shared" si="2"/>
        <v>285</v>
      </c>
    </row>
    <row r="20" spans="1:14" ht="15">
      <c r="A20" s="28">
        <v>18</v>
      </c>
      <c r="B20" s="32">
        <v>18</v>
      </c>
      <c r="C20" s="16" t="s">
        <v>89</v>
      </c>
      <c r="D20" s="53">
        <v>200</v>
      </c>
      <c r="E20" s="53" t="s">
        <v>105</v>
      </c>
      <c r="F20" s="54">
        <v>200</v>
      </c>
      <c r="G20" s="55">
        <f t="shared" si="0"/>
        <v>60</v>
      </c>
      <c r="H20" s="53">
        <v>100</v>
      </c>
      <c r="I20" s="53">
        <v>200</v>
      </c>
      <c r="J20" s="53" t="s">
        <v>105</v>
      </c>
      <c r="K20" s="60">
        <f>H20+I20</f>
        <v>300</v>
      </c>
      <c r="L20" s="31">
        <f t="shared" si="1"/>
        <v>150</v>
      </c>
      <c r="M20" s="57"/>
      <c r="N20" s="61">
        <f t="shared" si="2"/>
        <v>210</v>
      </c>
    </row>
    <row r="21" spans="1:14" ht="15">
      <c r="A21" s="28">
        <v>19</v>
      </c>
      <c r="B21" s="41">
        <v>19</v>
      </c>
      <c r="C21" s="12" t="s">
        <v>41</v>
      </c>
      <c r="D21" s="53">
        <v>34</v>
      </c>
      <c r="E21" s="53">
        <v>34</v>
      </c>
      <c r="F21" s="54">
        <f>D21+E21</f>
        <v>68</v>
      </c>
      <c r="G21" s="55">
        <f t="shared" si="0"/>
        <v>20.4</v>
      </c>
      <c r="H21" s="53">
        <v>140</v>
      </c>
      <c r="I21" s="53" t="s">
        <v>105</v>
      </c>
      <c r="J21" s="53">
        <v>34</v>
      </c>
      <c r="K21" s="60">
        <f>H21+J21</f>
        <v>174</v>
      </c>
      <c r="L21" s="31">
        <f t="shared" si="1"/>
        <v>87</v>
      </c>
      <c r="M21" s="57"/>
      <c r="N21" s="61">
        <f t="shared" si="2"/>
        <v>107.4</v>
      </c>
    </row>
    <row r="22" spans="1:14" ht="15">
      <c r="A22" s="28">
        <v>20</v>
      </c>
      <c r="B22" s="32">
        <v>20</v>
      </c>
      <c r="C22" s="12" t="s">
        <v>121</v>
      </c>
      <c r="D22" s="53" t="s">
        <v>135</v>
      </c>
      <c r="E22" s="53" t="s">
        <v>136</v>
      </c>
      <c r="F22" s="54">
        <v>0</v>
      </c>
      <c r="G22" s="55">
        <f t="shared" si="0"/>
        <v>0</v>
      </c>
      <c r="H22" s="53">
        <v>430</v>
      </c>
      <c r="I22" s="53">
        <v>430</v>
      </c>
      <c r="J22" s="53" t="s">
        <v>105</v>
      </c>
      <c r="K22" s="60">
        <f>H22+I22</f>
        <v>860</v>
      </c>
      <c r="L22" s="31">
        <f t="shared" si="1"/>
        <v>430</v>
      </c>
      <c r="M22" s="57"/>
      <c r="N22" s="61">
        <f t="shared" si="2"/>
        <v>430</v>
      </c>
    </row>
    <row r="23" spans="1:14" ht="15">
      <c r="A23" s="28">
        <v>21</v>
      </c>
      <c r="B23" s="41">
        <v>21</v>
      </c>
      <c r="C23" s="12" t="s">
        <v>99</v>
      </c>
      <c r="D23" s="53" t="s">
        <v>105</v>
      </c>
      <c r="E23" s="53" t="s">
        <v>105</v>
      </c>
      <c r="F23" s="54">
        <v>0</v>
      </c>
      <c r="G23" s="55">
        <f t="shared" si="0"/>
        <v>0</v>
      </c>
      <c r="H23" s="53">
        <v>180</v>
      </c>
      <c r="I23" s="53" t="s">
        <v>105</v>
      </c>
      <c r="J23" s="53" t="s">
        <v>105</v>
      </c>
      <c r="K23" s="60">
        <f>H23</f>
        <v>180</v>
      </c>
      <c r="L23" s="31">
        <f t="shared" si="1"/>
        <v>90</v>
      </c>
      <c r="M23" s="57"/>
      <c r="N23" s="61">
        <f t="shared" si="2"/>
        <v>90</v>
      </c>
    </row>
    <row r="24" spans="1:14" ht="15">
      <c r="A24" s="28">
        <v>22</v>
      </c>
      <c r="B24" s="32">
        <v>22</v>
      </c>
      <c r="C24" s="16" t="s">
        <v>40</v>
      </c>
      <c r="D24" s="53">
        <v>260</v>
      </c>
      <c r="E24" s="53">
        <v>260</v>
      </c>
      <c r="F24" s="54">
        <f>D24+E24</f>
        <v>520</v>
      </c>
      <c r="G24" s="55">
        <f t="shared" si="0"/>
        <v>156</v>
      </c>
      <c r="H24" s="53">
        <v>140</v>
      </c>
      <c r="I24" s="53" t="s">
        <v>105</v>
      </c>
      <c r="J24" s="53">
        <v>260</v>
      </c>
      <c r="K24" s="60">
        <f>H24+J24</f>
        <v>400</v>
      </c>
      <c r="L24" s="31">
        <f t="shared" si="1"/>
        <v>200</v>
      </c>
      <c r="M24" s="57"/>
      <c r="N24" s="61">
        <f t="shared" si="2"/>
        <v>356</v>
      </c>
    </row>
    <row r="25" spans="1:14" ht="15">
      <c r="A25" s="28">
        <v>23</v>
      </c>
      <c r="B25" s="41">
        <v>23</v>
      </c>
      <c r="C25" s="12" t="s">
        <v>29</v>
      </c>
      <c r="D25" s="53" t="s">
        <v>105</v>
      </c>
      <c r="E25" s="53" t="s">
        <v>105</v>
      </c>
      <c r="F25" s="54">
        <v>0</v>
      </c>
      <c r="G25" s="55">
        <f t="shared" si="0"/>
        <v>0</v>
      </c>
      <c r="H25" s="53" t="s">
        <v>105</v>
      </c>
      <c r="I25" s="53" t="s">
        <v>105</v>
      </c>
      <c r="J25" s="53" t="s">
        <v>105</v>
      </c>
      <c r="K25" s="59">
        <v>0</v>
      </c>
      <c r="L25" s="31">
        <f t="shared" si="1"/>
        <v>0</v>
      </c>
      <c r="M25" s="57"/>
      <c r="N25" s="61">
        <f t="shared" si="2"/>
        <v>0</v>
      </c>
    </row>
    <row r="26" spans="1:14" ht="15">
      <c r="A26" s="28">
        <v>24</v>
      </c>
      <c r="B26" s="32">
        <v>24</v>
      </c>
      <c r="C26" s="12" t="s">
        <v>42</v>
      </c>
      <c r="D26" s="53" t="s">
        <v>105</v>
      </c>
      <c r="E26" s="53">
        <v>160</v>
      </c>
      <c r="F26" s="54">
        <v>160</v>
      </c>
      <c r="G26" s="55">
        <f t="shared" si="0"/>
        <v>48</v>
      </c>
      <c r="H26" s="53">
        <v>320</v>
      </c>
      <c r="I26" s="53" t="s">
        <v>105</v>
      </c>
      <c r="J26" s="53" t="s">
        <v>105</v>
      </c>
      <c r="K26" s="60">
        <f>H26</f>
        <v>320</v>
      </c>
      <c r="L26" s="31">
        <f t="shared" si="1"/>
        <v>160</v>
      </c>
      <c r="M26" s="57"/>
      <c r="N26" s="61">
        <f t="shared" si="2"/>
        <v>208</v>
      </c>
    </row>
    <row r="27" spans="1:14" ht="15">
      <c r="A27" s="28">
        <v>25</v>
      </c>
      <c r="B27" s="41">
        <v>25</v>
      </c>
      <c r="C27" s="12" t="s">
        <v>122</v>
      </c>
      <c r="D27" s="53" t="s">
        <v>135</v>
      </c>
      <c r="E27" s="53" t="s">
        <v>136</v>
      </c>
      <c r="F27" s="54">
        <v>0</v>
      </c>
      <c r="G27" s="55">
        <f t="shared" si="0"/>
        <v>0</v>
      </c>
      <c r="H27" s="53" t="s">
        <v>145</v>
      </c>
      <c r="I27" s="53">
        <v>160</v>
      </c>
      <c r="J27" s="53" t="s">
        <v>105</v>
      </c>
      <c r="K27" s="59">
        <v>160</v>
      </c>
      <c r="L27" s="31">
        <f t="shared" si="1"/>
        <v>80</v>
      </c>
      <c r="M27" s="57"/>
      <c r="N27" s="61">
        <f t="shared" si="2"/>
        <v>80</v>
      </c>
    </row>
    <row r="28" spans="1:14" ht="15">
      <c r="A28" s="28">
        <v>26</v>
      </c>
      <c r="B28" s="32">
        <v>26</v>
      </c>
      <c r="C28" s="51" t="s">
        <v>43</v>
      </c>
      <c r="D28" s="53">
        <v>150</v>
      </c>
      <c r="E28" s="53">
        <v>150</v>
      </c>
      <c r="F28" s="54">
        <f>D28+E28</f>
        <v>300</v>
      </c>
      <c r="G28" s="55">
        <f t="shared" si="0"/>
        <v>90</v>
      </c>
      <c r="H28" s="53" t="s">
        <v>135</v>
      </c>
      <c r="I28" s="53" t="s">
        <v>136</v>
      </c>
      <c r="J28" s="53" t="s">
        <v>136</v>
      </c>
      <c r="K28" s="59">
        <v>0</v>
      </c>
      <c r="L28" s="31">
        <f t="shared" si="1"/>
        <v>0</v>
      </c>
      <c r="M28" s="57">
        <v>43.4</v>
      </c>
      <c r="N28" s="61">
        <f t="shared" si="2"/>
        <v>90</v>
      </c>
    </row>
    <row r="29" spans="1:14" ht="15">
      <c r="A29" s="28">
        <v>27</v>
      </c>
      <c r="B29" s="41">
        <v>27</v>
      </c>
      <c r="C29" s="12" t="s">
        <v>32</v>
      </c>
      <c r="D29" s="53" t="s">
        <v>105</v>
      </c>
      <c r="E29" s="53">
        <v>300</v>
      </c>
      <c r="F29" s="54">
        <v>300</v>
      </c>
      <c r="G29" s="55">
        <f t="shared" si="0"/>
        <v>90</v>
      </c>
      <c r="H29" s="53">
        <v>140</v>
      </c>
      <c r="I29" s="53" t="s">
        <v>105</v>
      </c>
      <c r="J29" s="53" t="s">
        <v>105</v>
      </c>
      <c r="K29" s="59">
        <v>140</v>
      </c>
      <c r="L29" s="31">
        <f t="shared" si="1"/>
        <v>70</v>
      </c>
      <c r="M29" s="57"/>
      <c r="N29" s="61">
        <f t="shared" si="2"/>
        <v>160</v>
      </c>
    </row>
    <row r="30" spans="1:14" ht="15">
      <c r="A30" s="28">
        <v>28</v>
      </c>
      <c r="B30" s="32">
        <v>28</v>
      </c>
      <c r="C30" s="12" t="s">
        <v>44</v>
      </c>
      <c r="D30" s="53" t="s">
        <v>105</v>
      </c>
      <c r="E30" s="53">
        <v>150</v>
      </c>
      <c r="F30" s="54">
        <v>150</v>
      </c>
      <c r="G30" s="55">
        <f t="shared" si="0"/>
        <v>45</v>
      </c>
      <c r="H30" s="53">
        <v>180</v>
      </c>
      <c r="I30" s="53" t="s">
        <v>105</v>
      </c>
      <c r="J30" s="53" t="s">
        <v>105</v>
      </c>
      <c r="K30" s="59">
        <v>180</v>
      </c>
      <c r="L30" s="31">
        <f t="shared" si="1"/>
        <v>90</v>
      </c>
      <c r="M30" s="57"/>
      <c r="N30" s="61">
        <f t="shared" si="2"/>
        <v>135</v>
      </c>
    </row>
    <row r="31" spans="1:14" ht="15">
      <c r="A31" s="28">
        <v>29</v>
      </c>
      <c r="B31" s="41">
        <v>29</v>
      </c>
      <c r="C31" s="12" t="s">
        <v>45</v>
      </c>
      <c r="D31" s="53">
        <v>116</v>
      </c>
      <c r="E31" s="53">
        <v>116</v>
      </c>
      <c r="F31" s="54">
        <f>D31+E31</f>
        <v>232</v>
      </c>
      <c r="G31" s="55">
        <f t="shared" si="0"/>
        <v>69.6</v>
      </c>
      <c r="H31" s="53">
        <v>160</v>
      </c>
      <c r="I31" s="53">
        <v>116</v>
      </c>
      <c r="J31" s="53">
        <v>116</v>
      </c>
      <c r="K31" s="59">
        <f>H31+I31+J31</f>
        <v>392</v>
      </c>
      <c r="L31" s="31">
        <f t="shared" si="1"/>
        <v>196</v>
      </c>
      <c r="M31" s="57"/>
      <c r="N31" s="61">
        <f t="shared" si="2"/>
        <v>265.6</v>
      </c>
    </row>
    <row r="32" spans="2:14" ht="15">
      <c r="B32" s="32">
        <v>30</v>
      </c>
      <c r="C32" s="12" t="s">
        <v>82</v>
      </c>
      <c r="D32" s="53">
        <v>240</v>
      </c>
      <c r="E32" s="53" t="s">
        <v>105</v>
      </c>
      <c r="F32" s="54">
        <v>240</v>
      </c>
      <c r="G32" s="55">
        <f t="shared" si="0"/>
        <v>72</v>
      </c>
      <c r="H32" s="53">
        <v>90</v>
      </c>
      <c r="I32" s="53" t="s">
        <v>105</v>
      </c>
      <c r="J32" s="53" t="s">
        <v>105</v>
      </c>
      <c r="K32" s="59">
        <v>90</v>
      </c>
      <c r="L32" s="31">
        <f t="shared" si="1"/>
        <v>45</v>
      </c>
      <c r="M32" s="58">
        <f>SUM(M3:M31)</f>
        <v>43.4</v>
      </c>
      <c r="N32" s="61">
        <f t="shared" si="2"/>
        <v>117</v>
      </c>
    </row>
    <row r="33" spans="2:14" ht="15">
      <c r="B33" s="41">
        <v>31</v>
      </c>
      <c r="C33" s="12" t="s">
        <v>46</v>
      </c>
      <c r="D33" s="53">
        <v>30</v>
      </c>
      <c r="E33" s="53">
        <v>30</v>
      </c>
      <c r="F33" s="54">
        <f>D33+E33</f>
        <v>60</v>
      </c>
      <c r="G33" s="55">
        <f t="shared" si="0"/>
        <v>18</v>
      </c>
      <c r="H33" s="53">
        <v>170</v>
      </c>
      <c r="I33" s="53">
        <v>30</v>
      </c>
      <c r="J33" s="53">
        <v>30</v>
      </c>
      <c r="K33" s="59">
        <f>H33+I33+J33</f>
        <v>230</v>
      </c>
      <c r="L33" s="31">
        <f t="shared" si="1"/>
        <v>115</v>
      </c>
      <c r="N33" s="61">
        <f t="shared" si="2"/>
        <v>133</v>
      </c>
    </row>
    <row r="34" spans="2:14" ht="15">
      <c r="B34" s="32">
        <v>32</v>
      </c>
      <c r="C34" s="12" t="s">
        <v>47</v>
      </c>
      <c r="D34" s="53">
        <v>155</v>
      </c>
      <c r="E34" s="53">
        <v>155</v>
      </c>
      <c r="F34" s="54">
        <f>D34+E34</f>
        <v>310</v>
      </c>
      <c r="G34" s="55">
        <f t="shared" si="0"/>
        <v>93</v>
      </c>
      <c r="H34" s="53">
        <v>210</v>
      </c>
      <c r="I34" s="53">
        <v>155</v>
      </c>
      <c r="J34" s="53">
        <v>155</v>
      </c>
      <c r="K34" s="59">
        <f>H34+I34+J34</f>
        <v>520</v>
      </c>
      <c r="L34" s="31">
        <f t="shared" si="1"/>
        <v>260</v>
      </c>
      <c r="N34" s="61">
        <f t="shared" si="2"/>
        <v>353</v>
      </c>
    </row>
    <row r="35" spans="2:14" ht="15">
      <c r="B35" s="41">
        <v>33</v>
      </c>
      <c r="C35" s="12" t="s">
        <v>123</v>
      </c>
      <c r="D35" s="53" t="s">
        <v>135</v>
      </c>
      <c r="E35" s="53" t="s">
        <v>136</v>
      </c>
      <c r="F35" s="54">
        <v>0</v>
      </c>
      <c r="G35" s="55">
        <f t="shared" si="0"/>
        <v>0</v>
      </c>
      <c r="H35" s="53">
        <v>220</v>
      </c>
      <c r="I35" s="53">
        <v>66</v>
      </c>
      <c r="J35" s="53">
        <v>66</v>
      </c>
      <c r="K35" s="59">
        <f>H35+I35+J35</f>
        <v>352</v>
      </c>
      <c r="L35" s="31">
        <f t="shared" si="1"/>
        <v>176</v>
      </c>
      <c r="N35" s="61">
        <f t="shared" si="2"/>
        <v>176</v>
      </c>
    </row>
    <row r="36" ht="15">
      <c r="N36" s="62">
        <f>SUM(N3:N35)</f>
        <v>7745.2</v>
      </c>
    </row>
  </sheetData>
  <sheetProtection password="CA5D" sheet="1"/>
  <mergeCells count="1">
    <mergeCell ref="D1:I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Tarantino</dc:creator>
  <cp:keywords/>
  <dc:description/>
  <cp:lastModifiedBy>Orietta.cini</cp:lastModifiedBy>
  <cp:lastPrinted>2012-12-24T11:35:36Z</cp:lastPrinted>
  <dcterms:created xsi:type="dcterms:W3CDTF">2009-07-06T11:20:05Z</dcterms:created>
  <dcterms:modified xsi:type="dcterms:W3CDTF">2014-02-20T07:53:49Z</dcterms:modified>
  <cp:category/>
  <cp:version/>
  <cp:contentType/>
  <cp:contentStatus/>
</cp:coreProperties>
</file>